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nzgbc.sharepoint.com/sites/GreenStarTeamSite/carbonzero/Shared Documents/05_carboNZero_TECH/10_NZB_Standard/230531 Initial Launch v1.0/"/>
    </mc:Choice>
  </mc:AlternateContent>
  <xr:revisionPtr revIDLastSave="172" documentId="10_ncr:80_{72326D3D-4513-407D-8180-908F0050099F}" xr6:coauthVersionLast="47" xr6:coauthVersionMax="47" xr10:uidLastSave="{BDD86432-D58A-404E-AF00-A4F892F8D586}"/>
  <workbookProtection workbookAlgorithmName="SHA-512" workbookHashValue="JlZkRDL5RLNLPFbispXvUWQldQQ45MspUEXd7v5sMR9Dq2Sj4hU9Nri4bJEjfd3wse5/LkFBIrdElIoYZZqLeA==" workbookSaltValue="+HxlX/10AUk4EXWAy7yywA==" workbookSpinCount="100000" lockStructure="1"/>
  <bookViews>
    <workbookView xWindow="28680" yWindow="-120" windowWidth="29040" windowHeight="15720" activeTab="1" xr2:uid="{00000000-000D-0000-FFFF-FFFF00000000}"/>
  </bookViews>
  <sheets>
    <sheet name="Instructions" sheetId="2" r:id="rId1"/>
    <sheet name="Summary" sheetId="3" r:id="rId2"/>
    <sheet name="Assessment Report" sheetId="4" state="hidden" r:id="rId3"/>
    <sheet name="5% check" sheetId="5" state="hidden" r:id="rId4"/>
  </sheets>
  <externalReferences>
    <externalReference r:id="rId5"/>
    <externalReference r:id="rId6"/>
    <externalReference r:id="rId7"/>
    <externalReference r:id="rId8"/>
  </externalReferences>
  <definedNames>
    <definedName name="BldUse" localSheetId="0">'[1]AGO Emission Factors'!$B$113:$B$156</definedName>
    <definedName name="BldUse">'[2]AGO Emission Factors'!$B$113:$B$156</definedName>
    <definedName name="equipment" localSheetId="2">[3]Properties!$O$7:$O$15</definedName>
    <definedName name="equipment">[3]Properties!$O$7:$O$15</definedName>
    <definedName name="FunctionalUses">'[4]15B Baseline Tables'!$A$71:$A$96</definedName>
    <definedName name="_xlnm.Print_Area" localSheetId="2">'Assessment Report'!$A$1:$E$98</definedName>
    <definedName name="Properties" localSheetId="2">[3]Properties!$A$7:$F$63</definedName>
    <definedName name="Properties">[3]Properties!$A$7:$F$63</definedName>
    <definedName name="RatingType" localSheetId="0">'[1]AGO Emission Factors'!$G$7:$G$8</definedName>
    <definedName name="RatingType">'[2]AGO Emission Factors'!$G$7:$G$8</definedName>
    <definedName name="Refrigerant" localSheetId="2">[3]Properties!$A$7:$A$63</definedName>
    <definedName name="Refrigerant">[3]Properties!$A$7:$A$63</definedName>
    <definedName name="STATES" localSheetId="0">'[1]AGO Emission Factors'!$B$37:$B$44</definedName>
    <definedName name="STATES">'[2]AGO Emission Factors'!$B$37:$B$44</definedName>
    <definedName name="Z_158450B2_D764_4E24_9438_D1520C8C1F7B_.wvu.PrintArea" localSheetId="2" hidden="1">'Assessment Report'!$A$1:$E$98</definedName>
    <definedName name="Z_E1B2FDDB_2559_4EA9_8507_006D40C4D615_.wvu.PrintArea" localSheetId="2" hidden="1">'Assessment Report'!$A$1:$E$98</definedName>
  </definedNames>
  <calcPr calcId="191029"/>
  <customWorkbookViews>
    <customWorkbookView name="Alex Goryachev - Personal View" guid="{E1B2FDDB-2559-4EA9-8507-006D40C4D615}" mergeInterval="0" personalView="1" maximized="1" xWindow="1912" yWindow="-8" windowWidth="2576" windowHeight="1416" activeSheetId="4"/>
    <customWorkbookView name="Vivien Li - Personal View" guid="{158450B2-D764-4E24-9438-D1520C8C1F7B}" mergeInterval="0" personalView="1" maximized="1" xWindow="-11" yWindow="-11" windowWidth="1942" windowHeight="104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4" l="1"/>
  <c r="C24" i="4"/>
  <c r="C17" i="4" l="1"/>
  <c r="C93" i="3" l="1"/>
  <c r="C28" i="4" s="1"/>
  <c r="C83" i="3" l="1"/>
  <c r="C76" i="3" l="1"/>
  <c r="C20" i="4" l="1"/>
  <c r="C21" i="4" s="1"/>
  <c r="C12" i="4"/>
  <c r="C13" i="4"/>
  <c r="C14" i="4"/>
  <c r="C11" i="4"/>
  <c r="C10" i="4"/>
  <c r="C9" i="4"/>
  <c r="C13" i="5" l="1"/>
  <c r="E13" i="5" s="1"/>
  <c r="F13" i="5" s="1"/>
  <c r="C25" i="5"/>
  <c r="E25" i="5" s="1"/>
  <c r="F25" i="5" s="1"/>
  <c r="C20" i="5"/>
  <c r="E20" i="5" s="1"/>
  <c r="F20" i="5" s="1"/>
  <c r="C19" i="5"/>
  <c r="E19" i="5" s="1"/>
  <c r="F19" i="5" s="1"/>
  <c r="C8" i="5"/>
  <c r="E8" i="5" s="1"/>
  <c r="F8" i="5" s="1"/>
  <c r="C7" i="5"/>
  <c r="E7" i="5" s="1"/>
  <c r="F7" i="5" s="1"/>
  <c r="C6" i="5"/>
  <c r="E6" i="5" l="1"/>
  <c r="F6" i="5" s="1"/>
  <c r="C17" i="3" l="1"/>
  <c r="C59" i="3" l="1"/>
  <c r="C27" i="4" s="1"/>
  <c r="C69" i="3"/>
  <c r="C57" i="3" l="1"/>
  <c r="C60" i="3" l="1"/>
  <c r="C94" i="3" s="1"/>
  <c r="C26" i="4"/>
  <c r="C29" i="4" s="1"/>
</calcChain>
</file>

<file path=xl/sharedStrings.xml><?xml version="1.0" encoding="utf-8"?>
<sst xmlns="http://schemas.openxmlformats.org/spreadsheetml/2006/main" count="342" uniqueCount="252">
  <si>
    <t>Are there any shared services present within the project boundary which enable the building to fulfil its function?</t>
  </si>
  <si>
    <t xml:space="preserve">t CO2 –e </t>
  </si>
  <si>
    <t>Serial Numbers</t>
  </si>
  <si>
    <t>Address of Building</t>
  </si>
  <si>
    <t>Postcode</t>
  </si>
  <si>
    <t>x</t>
  </si>
  <si>
    <t>Yes</t>
  </si>
  <si>
    <t>No</t>
  </si>
  <si>
    <t>Building Details</t>
  </si>
  <si>
    <t>Emission Source</t>
  </si>
  <si>
    <t>Justification</t>
  </si>
  <si>
    <t xml:space="preserve">Greenhouse Gas Emissions </t>
  </si>
  <si>
    <t xml:space="preserve">Water &amp; Wastewater </t>
  </si>
  <si>
    <t xml:space="preserve">Waste from Operations </t>
  </si>
  <si>
    <t>Refrigerant Impacts</t>
  </si>
  <si>
    <t>Declaration</t>
  </si>
  <si>
    <t>Position Title</t>
  </si>
  <si>
    <t>Contact Email</t>
  </si>
  <si>
    <t xml:space="preserve">I confirm that the information provided in this document is truthful and accurate at the time of completion. </t>
  </si>
  <si>
    <t xml:space="preserve">Date </t>
  </si>
  <si>
    <t>Name of Certified Assessor</t>
  </si>
  <si>
    <t>Aspects impacting the assessment</t>
  </si>
  <si>
    <t>Other matters</t>
  </si>
  <si>
    <t>Supporting Documentation</t>
  </si>
  <si>
    <t>(Name / title / description of document)</t>
  </si>
  <si>
    <t>Reference</t>
  </si>
  <si>
    <t>(Page no. or section)</t>
  </si>
  <si>
    <t>[####]</t>
  </si>
  <si>
    <t>Cell Types</t>
  </si>
  <si>
    <t>User input cell.</t>
  </si>
  <si>
    <t xml:space="preserve">Please fill in these cells only (white background). </t>
  </si>
  <si>
    <t>Calculation cell.</t>
  </si>
  <si>
    <t>These cells are used for calculating user input values, please do not attempt to modify these cells (light blue background).</t>
  </si>
  <si>
    <t>Results cell.</t>
  </si>
  <si>
    <t>These cells are used to display the results from all calculations (blue background).</t>
  </si>
  <si>
    <t>Reference cell.</t>
  </si>
  <si>
    <t>These cells are used to display instructions in completing the user input cells and also provide references to the Submission Guidelines e.g. credit benchmarks (light grey background).</t>
  </si>
  <si>
    <t>Support</t>
  </si>
  <si>
    <t xml:space="preserve">If there are shared services present, please list what these services are, and how emissions from these services will be apportioned. </t>
  </si>
  <si>
    <t>Include serial numbers</t>
  </si>
  <si>
    <t xml:space="preserve">Add rows to this table if needed. </t>
  </si>
  <si>
    <t>Name of Building Owner (if different from Applicant)</t>
  </si>
  <si>
    <t>Vintage (date of issuance of the offset unit)</t>
  </si>
  <si>
    <t>Total offset units retired</t>
  </si>
  <si>
    <t>Emissions Reduction Strategy</t>
  </si>
  <si>
    <t>0. Building Information</t>
  </si>
  <si>
    <r>
      <t>Table 1. Emissions Boundary</t>
    </r>
    <r>
      <rPr>
        <sz val="8"/>
        <color theme="1"/>
        <rFont val="Calibri"/>
        <family val="2"/>
      </rPr>
      <t> </t>
    </r>
  </si>
  <si>
    <t>Table 2. Exclusions</t>
  </si>
  <si>
    <t>Document 2 title</t>
  </si>
  <si>
    <t>Document 1 title</t>
  </si>
  <si>
    <t>DD/MM/YYYY</t>
  </si>
  <si>
    <t>Please complete details.</t>
  </si>
  <si>
    <t>Introduction</t>
  </si>
  <si>
    <t>Kind of Audit</t>
  </si>
  <si>
    <t>Date Assessor Agreement signed / accepted</t>
  </si>
  <si>
    <t>Verification</t>
  </si>
  <si>
    <t>Address</t>
  </si>
  <si>
    <t>Certified Assessor's relevant qualifications, registrations and credentials</t>
  </si>
  <si>
    <t>Assessor Comments</t>
  </si>
  <si>
    <t>Compliant</t>
  </si>
  <si>
    <t>Minor non- conformance with the error noted</t>
  </si>
  <si>
    <t>Major non-conformance with error recorded</t>
  </si>
  <si>
    <t>Percentage difference</t>
  </si>
  <si>
    <t xml:space="preserve"> tonnes CO2-e </t>
  </si>
  <si>
    <t>5% threshold</t>
  </si>
  <si>
    <t>REPORT OF FACTUAL FINDINGS</t>
  </si>
  <si>
    <t xml:space="preserve">No action required. </t>
  </si>
  <si>
    <t>Emissions Inventory Assessed</t>
  </si>
  <si>
    <t xml:space="preserve">Please complete. </t>
  </si>
  <si>
    <t>Date this Report of Factual Findings was signed</t>
  </si>
  <si>
    <t>Factual Findings</t>
  </si>
  <si>
    <t>Insert any details of aspects of the matter being assessed that particularly impacted on the carrying out of the assessment.</t>
  </si>
  <si>
    <t>Restriction on use of report</t>
  </si>
  <si>
    <t xml:space="preserve">Note: The Assessor is not required to express a conclusion or provide assurance.  The duties of the Assessor are limited to reporting incomplete documentation and/or that data contained within the documentation is correct.
</t>
  </si>
  <si>
    <t>Assessor Declaration</t>
  </si>
  <si>
    <t>Test performed</t>
  </si>
  <si>
    <t>Factual findings</t>
  </si>
  <si>
    <t>Errors, exceptions or contraventions identified</t>
  </si>
  <si>
    <t>[None/detail the exceptions]</t>
  </si>
  <si>
    <t>Yes. Proceed to the next test</t>
  </si>
  <si>
    <t>No. Source data values are lower than those inputted. Proceed to the next test</t>
  </si>
  <si>
    <t>No. Source data values are higher than those inputted. This as a CAR that must be closed out prior to finalising assessment</t>
  </si>
  <si>
    <t>Test details</t>
  </si>
  <si>
    <t>No. This as a CAR that must be closed out prior to finalising assessment</t>
  </si>
  <si>
    <t>5. Source Data - check</t>
  </si>
  <si>
    <t>Comments</t>
  </si>
  <si>
    <t>N/A. Proceed to the next test</t>
  </si>
  <si>
    <t>1. Verify that building water consumption activity data and emissions are correct.</t>
  </si>
  <si>
    <t>2. Verify that building wastewater production value and emissions have been calculated correctly.</t>
  </si>
  <si>
    <t>3. Verify that building waste production value and emissions have been calculated correctly.</t>
  </si>
  <si>
    <t>6. Source Data - check</t>
  </si>
  <si>
    <t>Yes to both questions. Proceed to the next test</t>
  </si>
  <si>
    <t>No to either question. This as a CAR that must be closed out prior to finalising assessment</t>
  </si>
  <si>
    <t>Summary</t>
  </si>
  <si>
    <t>Yes. The carbon neutral building assessment against the standard can be finalised.</t>
  </si>
  <si>
    <t>No. If Round 1, CARs must be corrected at the next round of assessment, and carbon neutral status cannot be awarded in this instance.  If Round 2, carbon neutral status cannot be awarded.</t>
  </si>
  <si>
    <t xml:space="preserve">Have all the above procedures been satisfactorily completed and closed out (i.e. the answer to each is yes or n/a)? </t>
  </si>
  <si>
    <t>Exclusions</t>
  </si>
  <si>
    <t>Carbon offsetting</t>
  </si>
  <si>
    <t>7. Other</t>
  </si>
  <si>
    <t xml:space="preserve">
</t>
  </si>
  <si>
    <t>Other matters to be reported</t>
  </si>
  <si>
    <t>Assessor statement of agreement to above declaration &amp; restriction on use of report</t>
  </si>
  <si>
    <t>Method reference</t>
  </si>
  <si>
    <t>Energy content factor</t>
  </si>
  <si>
    <t>Emission factor</t>
  </si>
  <si>
    <t>Unit</t>
  </si>
  <si>
    <t>2. Emissions Summary</t>
  </si>
  <si>
    <t>Table 4. Emissions Source - Itemised</t>
  </si>
  <si>
    <t>Source of input data</t>
  </si>
  <si>
    <t xml:space="preserve">Itemise in table 4 below. </t>
  </si>
  <si>
    <t>Input data</t>
  </si>
  <si>
    <t>3. Carbon Offsets Summary</t>
  </si>
  <si>
    <t>Date retired / Date of Cancellation</t>
  </si>
  <si>
    <t>Type of CTM used (whole or base building)</t>
  </si>
  <si>
    <t>5. Declaration</t>
  </si>
  <si>
    <t>Whole building</t>
  </si>
  <si>
    <t>Total Net Emissions after offsetting</t>
  </si>
  <si>
    <t>Total offsets banked for future years: (if any) [include serial numbers]</t>
  </si>
  <si>
    <t>Should be zero</t>
  </si>
  <si>
    <t xml:space="preserve">City </t>
  </si>
  <si>
    <t xml:space="preserve">Name of Building </t>
  </si>
  <si>
    <t>A 4 Star NABERSNZ Energy Rating (whole building)</t>
  </si>
  <si>
    <t>At least 8 out of 20 (base building) in the Greenhouse Gas Emissions credit under Green Star Performance tool</t>
  </si>
  <si>
    <t>At least 9 out of 23 (whole building) in the Greenhouse Gas Emissions credit under Green Star Performance tool</t>
  </si>
  <si>
    <t>A 4 Star NABERSNZ Energy Rating (base building)</t>
  </si>
  <si>
    <r>
      <rPr>
        <b/>
        <sz val="11"/>
        <rFont val="Calibri"/>
        <family val="2"/>
        <scheme val="minor"/>
      </rPr>
      <t xml:space="preserve">The Project Team (the Applicant) is to complete this Summary page. 
</t>
    </r>
    <r>
      <rPr>
        <sz val="11"/>
        <rFont val="Calibri"/>
        <family val="2"/>
        <scheme val="minor"/>
      </rPr>
      <t xml:space="preserve">As per the Instructions sheet, please fill in cells with white background only. 
Information from this Submission Template will go into the Public Report, which is provided to the NZGBC, and will be published upon certification. </t>
    </r>
  </si>
  <si>
    <t xml:space="preserve">Name of Applicant </t>
  </si>
  <si>
    <t xml:space="preserve">This introduction will be included in the Public Report.  Please limit to 100-200 words. Please also provide 4-5 high resolution photos to be inserted in the Public Report upon certification. </t>
  </si>
  <si>
    <t>base building</t>
  </si>
  <si>
    <t>whole building</t>
  </si>
  <si>
    <r>
      <t>Tabl</t>
    </r>
    <r>
      <rPr>
        <b/>
        <sz val="12"/>
        <color theme="0"/>
        <rFont val="Calibri"/>
        <family val="2"/>
      </rPr>
      <t>e 3</t>
    </r>
    <r>
      <rPr>
        <b/>
        <sz val="12"/>
        <color rgb="FFFFFFFF"/>
        <rFont val="Calibri"/>
        <family val="2"/>
      </rPr>
      <t>. Emissions Source - Summary</t>
    </r>
  </si>
  <si>
    <t>Table 5. Offset project, unit type and registry</t>
  </si>
  <si>
    <t>t CO2 –e 
1 offset unit = 1 t CO2 -e</t>
  </si>
  <si>
    <t xml:space="preserve">Total Net Emissions after offsetting </t>
  </si>
  <si>
    <t>The Applicant</t>
  </si>
  <si>
    <t>Contact Number</t>
  </si>
  <si>
    <t>Name of Applicant</t>
  </si>
  <si>
    <t>X</t>
  </si>
  <si>
    <t xml:space="preserve">• Bills for deliveries of any batch supplies, showing (diesel) quantities delivered and how they were measured. If the data does not include enough separate deliveries, then obtain any regular records of storage capacity readings as per NABERSNZ requirements. </t>
  </si>
  <si>
    <t>• Utility billing data covering the full 12 months of the auditing period for each energy source used in the rated premises.</t>
  </si>
  <si>
    <t>• Utility billing data covering the full 12 months of the auditing period for each water source used in the rated premises.</t>
  </si>
  <si>
    <t xml:space="preserve">Review the following:
• Have the details (including quantity, type, serial numbers, registry and date of cancellation) of the cancelled offsets been provided by the Applicant / Applicant's representative?
• Has the responsible Applicant provided evidence that the offsets were retired in the name of the Building (or portfolio, providing the building is clearly included and accounted for in the portfolio) for the correct year? For all public registers this will be a link to the line(s) or page(s) in the public offset registry that show the particular offset cancellations. Note: The Assessor is not expected to independently search for evidence of cancellation of offsets.  The link or screenshot as described above gives this evidence. However, the assessor must open the link (or screenshot) and check the offsets were cancelled and attributed correctly.
• Are the total offsets cancelled equal to (or greater than) the total carbon account calculated by the Applicant / Applicant's representative (as verified by the Assessor)?
• Is/are the type(s) of cancelled offset units eligible under the standard? </t>
  </si>
  <si>
    <t>1. Agreed upon Procedures &amp; Factual Findings</t>
  </si>
  <si>
    <t>2. Declaration &amp; restriction on use of report</t>
  </si>
  <si>
    <t xml:space="preserve">Note: By completing this section (and emailing to us), the NZGBC has a record that the Assessor agrees to the declaration. </t>
  </si>
  <si>
    <r>
      <rPr>
        <b/>
        <sz val="11"/>
        <rFont val="Calibri"/>
        <family val="2"/>
        <scheme val="minor"/>
      </rPr>
      <t xml:space="preserve">The Certified Assessor is to complete this page to assist with the 5% check in the 'Assessment Report' tab. </t>
    </r>
    <r>
      <rPr>
        <sz val="11"/>
        <rFont val="Calibri"/>
        <family val="2"/>
        <scheme val="minor"/>
      </rPr>
      <t xml:space="preserve">Please note: this page is hidden for Applicants. 
As per the Instructions sheet, please fill in cells with white background only.  Note: Two results are possible, either 'out of 5% threshold' or 'within 5% threshold'.  </t>
    </r>
    <r>
      <rPr>
        <b/>
        <sz val="11"/>
        <rFont val="Calibri"/>
        <family val="2"/>
        <scheme val="minor"/>
      </rPr>
      <t>Where errors are triggered (i.e. results are out of 5% threshold), the Assessor is to note this in the Assessment Report.</t>
    </r>
  </si>
  <si>
    <t>The measurement period is 12 consecutive months from which data will be drawn for the purposes of the project’s assessment.</t>
  </si>
  <si>
    <t>What is the commencement date of building’s measurement period?</t>
  </si>
  <si>
    <t xml:space="preserve">The end date of building's measurement period.
</t>
  </si>
  <si>
    <t xml:space="preserve">List all emission sources within the emissions boundary of the building.
</t>
  </si>
  <si>
    <t>Total Gross Greenhouse Gas Emissions</t>
  </si>
  <si>
    <t xml:space="preserve">Total Greenhouse Gas Emissions </t>
  </si>
  <si>
    <t>Emissions from shared services may be apportioned between the sharers of the service in accordance with the Green Star – Performance guidelines for shared services and facilities.</t>
  </si>
  <si>
    <t>Please input 'Yes' or 'No'.</t>
  </si>
  <si>
    <t>Other emission sources</t>
  </si>
  <si>
    <t>Carbon Neutral Certified Products and Services</t>
  </si>
  <si>
    <t>Carbon Neutral certified products and services</t>
  </si>
  <si>
    <t xml:space="preserve">Add rows to this table is needed. </t>
  </si>
  <si>
    <t xml:space="preserve">Other emission sources within the boundary must be assessed for relevance, and if relevant then must be included in the carbon account. </t>
  </si>
  <si>
    <t xml:space="preserve">Include here information such as surplus units retired either as a buffer or banked for future use. </t>
  </si>
  <si>
    <t>Table 6. Where was the Certification Trade Mark (CRM) used in the measurement period?</t>
  </si>
  <si>
    <t>Date provided to NZGBC for approval</t>
  </si>
  <si>
    <t xml:space="preserve">Add more rows if required. The NZGBC requires to obtain information from Applicants annually on where and how the Certification Trade Mark (CTM) was used by the Applicant during the preceding year.  Re-certification will not be completed until this information is provided to the NZGBC. No information would be provided in a first time applicant submission; The NZGBC will provide a copy of this information to the Enviro-Mark if requested. </t>
  </si>
  <si>
    <t>4. Usage Report (Not required for first submission)</t>
  </si>
  <si>
    <t>Please complete.</t>
  </si>
  <si>
    <t>Note: The same Assessor may be selected for a maximum of 4 consecutive assessments for one Applicant.     
Please complete statement with your details, or advise the NZGBC if you have breached the Assessor rotation requirements.</t>
  </si>
  <si>
    <t>• Utility billing data covering the full 12 months of the measurement period for each energy source used in the rated premises.</t>
  </si>
  <si>
    <t>• Non-utility metering records.</t>
  </si>
  <si>
    <t>5. Check that any zero-emissions claimed products or services are genuinely  certified.</t>
  </si>
  <si>
    <t xml:space="preserve">If the responsible Applicant claims to have used any carbon neutral products and/or services and claimed these as zero emissions, are these products and services genuinely Certified? </t>
  </si>
  <si>
    <t xml:space="preserve">Emissions from other typical activities or products consumed must be included if relevant and material to the carbon account. </t>
  </si>
  <si>
    <t>Comment on the accuracy &amp; completeness of the carbon account. Completeness must be verified to the best of the Assessor’s knowledge in the context of the submission; additional research is not required.
Further guidance on exclusions (on the basis of geographic boundary, building operations, relevance or materiality) can be found in the Standard.</t>
  </si>
  <si>
    <t xml:space="preserve">t CO2 –e  </t>
  </si>
  <si>
    <r>
      <t>Total Greenhouse Gas Emissions</t>
    </r>
    <r>
      <rPr>
        <sz val="11"/>
        <rFont val="Calibri"/>
        <family val="2"/>
      </rPr>
      <t xml:space="preserve"> (including transport)</t>
    </r>
  </si>
  <si>
    <t xml:space="preserve">• Service reports for the type of refrigerants used. </t>
  </si>
  <si>
    <t>All testing must include checks of source data as per the instructions provided in the Standard. Including:</t>
  </si>
  <si>
    <t>Measurement Period</t>
  </si>
  <si>
    <t xml:space="preserve">Please ensure to reference the Net Zero Buildings standard for guidance on how to complete the calculators. 
For any queries or additional information, please contact NZGBC for clarification. </t>
  </si>
  <si>
    <t>Select from dropdown list. As per Net Zero Buildings, a building seeking to become carbon neutral must develop and maintain an emissions reduction strategy and achieve (or commit to) a minimum 4 Star NABERSNZ Energy rating (whole building or base building), or at least 8 out of 20 (base building) in the Greenhouse Gas Emissions credit, or at least 9 out of 23 (whole building) in the Greenhouse Gas Emissions credit under Green Star Performance tool, regardless of the Green Star Performance rating for the building.</t>
  </si>
  <si>
    <t xml:space="preserve">Particular emissions that must be included as part of Net Zero Buildings certification for whole building and base building. Further guidance can be found in the Net Zero Buildings standard (the Standard). </t>
  </si>
  <si>
    <t>Justify &amp; explain any emission sources within the emissions boundary that have been excluded from the greenhouse gas inventory on the basis of the geographic boundary, building operations, relevance or materiality (including not being technically feasible, practical or cost effective relative to significance).
Further guidance on exclusions (on the basis of geographic boundary, building operations, relevance or materiality) can be found in the Standard</t>
  </si>
  <si>
    <t xml:space="preserve">Refer to the Standard for further guidance. </t>
  </si>
  <si>
    <r>
      <t>Copy from Net Zero Buildings</t>
    </r>
    <r>
      <rPr>
        <i/>
        <sz val="11"/>
        <rFont val="Calibri"/>
        <family val="2"/>
        <scheme val="minor"/>
      </rPr>
      <t xml:space="preserve"> Submission Calculator - Refrigerant Tab.</t>
    </r>
  </si>
  <si>
    <r>
      <t xml:space="preserve">Copy from </t>
    </r>
    <r>
      <rPr>
        <i/>
        <sz val="11"/>
        <rFont val="Calibri"/>
        <family val="2"/>
        <scheme val="minor"/>
      </rPr>
      <t>Net Zero Buildings Submission Calculator  - GHG Tab.</t>
    </r>
  </si>
  <si>
    <r>
      <t>Copy from Net Zero Buildings</t>
    </r>
    <r>
      <rPr>
        <i/>
        <sz val="11"/>
        <color theme="1"/>
        <rFont val="Calibri"/>
        <family val="2"/>
        <scheme val="minor"/>
      </rPr>
      <t xml:space="preserve"> Submission Calculator - Water Tab.</t>
    </r>
  </si>
  <si>
    <r>
      <t xml:space="preserve">Copy from </t>
    </r>
    <r>
      <rPr>
        <i/>
        <sz val="11"/>
        <rFont val="Calibri"/>
        <family val="2"/>
        <scheme val="minor"/>
      </rPr>
      <t>Net Zero Buildings Submission Calculator - Waste Tab.</t>
    </r>
  </si>
  <si>
    <t xml:space="preserve">Include details of registry and type of offset unit. Provide enough information to allow readers to identify offsets used to maintain carbon-neutral status. Include details on scheme and type of project e.g. Gold Standard VERs from XXX wind power project, Markit registry. 
Note: Include offset retirements that relate to the current measurement period. Identify any offset batches that also contain offsets used for purposes outside the Net Zero Buildings Standard. </t>
  </si>
  <si>
    <t xml:space="preserve">Provide link to publicly viewable page of the relevant offsets registry. Provide enough information to allow readers to identify offsets used to maintain carbon neutral status. You should ensure that the publicly viewable page of the relevant offsets registry supports your claim, for example via a publicly viewable notation that the cancellation has been done “on behalf of [Company X] for its [2019-20] Net Zero Buildings certification for [x building/portfolio]".
</t>
  </si>
  <si>
    <r>
      <t xml:space="preserve">The Building has achieved the following </t>
    </r>
    <r>
      <rPr>
        <b/>
        <sz val="11"/>
        <color theme="1"/>
        <rFont val="Calibri"/>
        <family val="2"/>
      </rPr>
      <t>minimum energy efficiency requirement</t>
    </r>
    <r>
      <rPr>
        <sz val="11"/>
        <color theme="1"/>
        <rFont val="Calibri"/>
        <family val="2"/>
      </rPr>
      <t xml:space="preserve"> (i.e. the energy performance rating that must be met before allowing Net Zero Buildings certification):</t>
    </r>
  </si>
  <si>
    <t>1. Net Zero Buildings - Building Information</t>
  </si>
  <si>
    <t xml:space="preserve">Provide an introduction to the building seeking Net Zero Buildings certification. </t>
  </si>
  <si>
    <t xml:space="preserve">Indicate whether the building is seeking Net Zero Buildings certification for the whole building or base building. </t>
  </si>
  <si>
    <r>
      <rPr>
        <b/>
        <sz val="11"/>
        <rFont val="Calibri"/>
        <family val="2"/>
        <scheme val="minor"/>
      </rPr>
      <t xml:space="preserve">The Certified Auditor is to complete this Summary page (Report of Factual Findings). </t>
    </r>
    <r>
      <rPr>
        <sz val="11"/>
        <rFont val="Calibri"/>
        <family val="2"/>
        <scheme val="minor"/>
      </rPr>
      <t>Please note: this page is hidden for applicants.</t>
    </r>
    <r>
      <rPr>
        <b/>
        <sz val="11"/>
        <rFont val="Calibri"/>
        <family val="2"/>
        <scheme val="minor"/>
      </rPr>
      <t xml:space="preserve">
</t>
    </r>
    <r>
      <rPr>
        <sz val="11"/>
        <rFont val="Calibri"/>
        <family val="2"/>
        <scheme val="minor"/>
      </rPr>
      <t xml:space="preserve">As per the Instructions sheet, please fill in cells with white background only. 
</t>
    </r>
    <r>
      <rPr>
        <u/>
        <sz val="11"/>
        <rFont val="Calibri"/>
        <family val="2"/>
        <scheme val="minor"/>
      </rPr>
      <t xml:space="preserve">Notes: </t>
    </r>
    <r>
      <rPr>
        <sz val="11"/>
        <rFont val="Calibri"/>
        <family val="2"/>
        <scheme val="minor"/>
      </rPr>
      <t xml:space="preserve">
</t>
    </r>
    <r>
      <rPr>
        <sz val="11"/>
        <rFont val="Calibri"/>
        <family val="2"/>
      </rPr>
      <t xml:space="preserve">•  </t>
    </r>
    <r>
      <rPr>
        <sz val="11"/>
        <rFont val="Calibri"/>
        <family val="2"/>
        <scheme val="minor"/>
      </rPr>
      <t>Comments must follow the intent of the Green Star Common Language Guide.
•  The Report of Factual Findings is an internal document for the NZGBC. It will be used as the basis for decision by the NZGBC on Net Zero Buildings Certification, and its content will be drawn upon for the construction of the Public Report for the project.</t>
    </r>
  </si>
  <si>
    <t>The Building has achieved the following minimum energy efficiency requirement (i.e. the energy performance rating that must be met before allowing Net Zero Buildings certification):</t>
  </si>
  <si>
    <t>Measurement Period Covered by Net Zero Buildings Assessment</t>
  </si>
  <si>
    <t>Net Zero Buildings Assessment Description &amp; Assessor Details</t>
  </si>
  <si>
    <r>
      <t>I, &lt;</t>
    </r>
    <r>
      <rPr>
        <i/>
        <sz val="11"/>
        <color rgb="FFFF0000"/>
        <rFont val="Calibri"/>
        <family val="2"/>
      </rPr>
      <t>Assessor name</t>
    </r>
    <r>
      <rPr>
        <i/>
        <sz val="11"/>
        <rFont val="Calibri"/>
        <family val="2"/>
      </rPr>
      <t>&gt; confirm that I am not aware of any actual or perceived conflict of interest in having completed this Net Zero Buildings assessment.</t>
    </r>
  </si>
  <si>
    <r>
      <t>I &lt;</t>
    </r>
    <r>
      <rPr>
        <i/>
        <sz val="11"/>
        <color rgb="FFFF0000"/>
        <rFont val="Calibri"/>
        <family val="2"/>
      </rPr>
      <t>Assessor name</t>
    </r>
    <r>
      <rPr>
        <i/>
        <sz val="11"/>
        <rFont val="Calibri"/>
        <family val="2"/>
      </rPr>
      <t>&gt; confirm that I have not carried out more than four previous consecutive Net Zero Buildings assessments on &lt;</t>
    </r>
    <r>
      <rPr>
        <i/>
        <sz val="11"/>
        <color rgb="FFFF0000"/>
        <rFont val="Calibri"/>
        <family val="2"/>
      </rPr>
      <t>name of building</t>
    </r>
    <r>
      <rPr>
        <i/>
        <sz val="11"/>
        <rFont val="Calibri"/>
        <family val="2"/>
      </rPr>
      <t xml:space="preserve">&gt;. </t>
    </r>
  </si>
  <si>
    <t>• Has acceptable data has been submitted as evidence, as per the Net Zero Buildings Standard? Comment on the adequacy of the data collection procedures, data storage system, and whether any further records have been created by the Assessor (related to the conduct of the Assessment that may be material to future examination of the assessment records). Note: these records must be provided to the NZGBC for project records.</t>
  </si>
  <si>
    <t>Insert any details of any matter, related to the matter being assessed, that the Assessor has found during the carrying out of the assessment that he or she believes amount to a contravention of the Net Zero Buildings certification.
Include any issues that impacted on the Assessor’s ability to conduct the assessment, or suggestions for improvement of the processes related to Net Zero Buildings Assessment.</t>
  </si>
  <si>
    <t>This report is intended solely for the use of NZGBC, solely for use in relation to the Net Zero Buildings certification.  Accordingly I &lt;Assessor name&gt;, expressly disclaim and do not accept any responsibility or liability to any party other than these intended users for any consequence of reliance on this report for any purpose.</t>
  </si>
  <si>
    <t>0.  Net Zero Buildings - Building Assessment Information</t>
  </si>
  <si>
    <t>Please complete statement with your details, or advise the NZGBC if you are in a conflict of interest situation. 
2. Definition of conflict includes:
(1) A conflict of interest situation exists in relation to an applicant at a particular time if, because of circumstances that exist at that time:
(a) The assessor is not capable of exercising objective and impartial judgement in relation to the conduct of the Net Zero Buildings Assessment; or
(b) A reasonable person, with full knowledge of all relevant facts and circumstances, would conclude that the assessor is not capable of exercising objective and impartial judgement in relation to the conduct of the In Net Zero Buildings Assessment.
(2) A person seeking to determine whether a conflict of interest situation exists must have regard to circumstances arising from any relationship that exists, has existed, or is likely to exist, between the assessor and the applicant.</t>
  </si>
  <si>
    <r>
      <t>I, &lt;</t>
    </r>
    <r>
      <rPr>
        <i/>
        <sz val="11"/>
        <color rgb="FFFF0000"/>
        <rFont val="Calibri"/>
        <family val="2"/>
      </rPr>
      <t>Assessor name</t>
    </r>
    <r>
      <rPr>
        <i/>
        <sz val="11"/>
        <rFont val="Calibri"/>
        <family val="2"/>
      </rPr>
      <t>&gt;, was engaged to undertake an assessment of &lt;Applicant&gt;’s application for Net Zero Buildings certification for &lt;</t>
    </r>
    <r>
      <rPr>
        <i/>
        <sz val="11"/>
        <color rgb="FFFF0000"/>
        <rFont val="Calibri"/>
        <family val="2"/>
      </rPr>
      <t>name of building</t>
    </r>
    <r>
      <rPr>
        <i/>
        <sz val="11"/>
        <rFont val="Calibri"/>
        <family val="2"/>
      </rPr>
      <t xml:space="preserve">&gt; in accordance with the requirements set out in the Net Zero Buildings Standard. The assessment set out in the Net Zero Buildings Submission Template has been applied to the documentation that was submitted for assessment. NZGBC determines whether the factual findings provide a reasonable basis for certification.  I  do not express any conclusion, nor do I provide any assurance regarding Net Zero Buildings certification. </t>
    </r>
  </si>
  <si>
    <t xml:space="preserve">Please complete. Confirm that you are suitably qualified to complete this Verification Audit in compliance with the Standard, under the framework of the Green Star – Performance assessment with additional requirements as spelt out in the Net Zero Buildings standard. </t>
  </si>
  <si>
    <t>3. Check that correct Scope 1 emission factors have been used.</t>
  </si>
  <si>
    <t>• Has acceptable data has been submitted as evidence, as per the Green Star Performance Calculator Guide and Net Zero Buildings Standard? Comment on the adequacy of the data collection procedures, data storage system, and whether any further records have been created by the Assessor (related to the conduct of the Assessment that may be material to future examination of the assessment records). Note: these records must be provided to the NZGBC for project records.</t>
  </si>
  <si>
    <t>• Has acceptable data has been submitted as evidence, as per the Standard?</t>
  </si>
  <si>
    <r>
      <t xml:space="preserve">1. Assess the offset units.
</t>
    </r>
    <r>
      <rPr>
        <sz val="10"/>
        <rFont val="Calibri"/>
        <family val="2"/>
      </rPr>
      <t xml:space="preserve">Carbon offsets used must meet the integrity principles listed in the Standard. </t>
    </r>
  </si>
  <si>
    <t>4. Check that correct Scope 3 emission factors have been used.</t>
  </si>
  <si>
    <t>Have the correct Scope 3 emission factors been selected in the emissions calculator?</t>
  </si>
  <si>
    <t>Scope 1 Emissions (refrigerants &amp; fuel)</t>
  </si>
  <si>
    <t>Scope 2 Emissions</t>
  </si>
  <si>
    <t>Scope 3: Other</t>
  </si>
  <si>
    <t>Scope 3 Emissions (water &amp; waste)</t>
  </si>
  <si>
    <t>Calculation of Scope 1 emissions</t>
  </si>
  <si>
    <r>
      <t xml:space="preserve">Verify the source data used for Scope 1 energy consumption for:
• all relevant fossil fuels from building operations, e.g. natural gas, diesel fuel, LPG, coal.
using the instructions provided in the Standard. 
</t>
    </r>
    <r>
      <rPr>
        <b/>
        <sz val="10"/>
        <rFont val="Calibri"/>
        <family val="2"/>
      </rPr>
      <t>Are all Scope 1 source data values within 5% of the values inputted into the calculation tool for the carbon account?</t>
    </r>
  </si>
  <si>
    <t>2. Verify Scope 1 refrigerant data.</t>
  </si>
  <si>
    <r>
      <t xml:space="preserve">Verify the source data used for Scope 1 emissions of refrigerants using the instructions provided in the Standard. Compare the result with that developed by the Applicant or Applicant's representative (e.g. GSAP). 
Scope  1 emissions should include the seven GHGs included under the Kyoto Protocol, i.e. carbon dioxide (CO2), methane (CH4), nitrous oxide (N2O), hydrofluorocarbons (HFC), perfluorocarbons (PFC), sulphur hexafluoride (SF6) and nitrogen trifluoride (NF3).
</t>
    </r>
    <r>
      <rPr>
        <b/>
        <sz val="10"/>
        <rFont val="Calibri"/>
        <family val="2"/>
      </rPr>
      <t>Are all Scope 1 source data values within 5% of the values inputted into the calculation tool for the carbon account?</t>
    </r>
  </si>
  <si>
    <t>Have the correct Scope 1 emission factors been selected in the emissions calculator?</t>
  </si>
  <si>
    <t>4. Check that all Scope 1 emission sources identified as relevant in the Standard have been included.</t>
  </si>
  <si>
    <t>Have all Scope 1 emission sources been included in the carbon account as required in the Standard, based on the information provided to the Assessor by the Applicant or Applicant's representative (e.g. GSAP)?</t>
  </si>
  <si>
    <t>Calculation of Scope 2 emissions</t>
  </si>
  <si>
    <t>1. Verify activity data for Scope 2 emission sources.</t>
  </si>
  <si>
    <r>
      <t xml:space="preserve">Verify the source data used for Scope 2 purchased electricity consumption using the instructions provided in the Standard. 
</t>
    </r>
    <r>
      <rPr>
        <b/>
        <sz val="10"/>
        <rFont val="Calibri"/>
        <family val="2"/>
      </rPr>
      <t>Are all Scope 2 source data values within 5% of the values inputted into the calculation tool for the carbon account?</t>
    </r>
  </si>
  <si>
    <t>Have the correct Scope 2 emission factors been selected in the emissions calculator?</t>
  </si>
  <si>
    <t>Have all Scope 2 emission sources been included as required by the Standard, based on the information provided to the Assessor by the Applicant or Applicant's representative (e.g. GSAP)?</t>
  </si>
  <si>
    <t>2. Check that correct Scope 2 emission factors have been used.</t>
  </si>
  <si>
    <t>4. Check that all Scope 2 emission sources identified as relevant in the Standard have been included.</t>
  </si>
  <si>
    <t>Scope 3 emissions from waste production are considered relevant to all building operations and must be included in the carbon account. 
•  Has building waste production data been collected in accordance with the Standard and correctly transcribed into the relevant calculation tool?
•  Have Scope 3 emissions associated with building waste production been calculated in accordance with the Standard?</t>
  </si>
  <si>
    <t>Calculation of Scope 3 emissions</t>
  </si>
  <si>
    <t>Scope 3 emissions from water consumption are considered relevant to all building operations and must be included in the carbon account. 
• Has water consumption data been collected in accordance with the Standard and correctly transcribed into the relevant calculation tool?
• Have Scope 3 emissions associated with building water consumption been calculated in accordance with the Standard?</t>
  </si>
  <si>
    <t>Scope 3 emissions from wastewater production are considered relevant to all building operations and must be included in the carbon account. 
• Has building wastewater production data been collected in accordance with the Standard and correctly transcribed into the relevant calculation tool?
• Have Scope 3 emissions associated with building wastewater production been calculated in accordance with the Standard?</t>
  </si>
  <si>
    <t>1. Verify energy consumption activity data for Scope 1 emission sources.</t>
  </si>
  <si>
    <t>Scope 1: Refrigerant</t>
  </si>
  <si>
    <t>Scope 1: Fossil fuel</t>
  </si>
  <si>
    <t>Scope 3: Transmission and distribution</t>
  </si>
  <si>
    <t>Scope 2: Purchased electricity, heat, cooling and steam</t>
  </si>
  <si>
    <t>Scope 3: Water supply</t>
  </si>
  <si>
    <t>Scope 3: Wastewater</t>
  </si>
  <si>
    <t>Scope 3: Waste (includes transport)</t>
  </si>
  <si>
    <t>Scope 3: Transport</t>
  </si>
  <si>
    <t>Total Scope 2 Emissions</t>
  </si>
  <si>
    <t>Total Scope 3 Emissions</t>
  </si>
  <si>
    <r>
      <t xml:space="preserve">Copy from </t>
    </r>
    <r>
      <rPr>
        <i/>
        <sz val="11"/>
        <rFont val="Calibri"/>
        <family val="2"/>
        <scheme val="minor"/>
      </rPr>
      <t xml:space="preserve">Net Zero Buildings Submission Calculator </t>
    </r>
  </si>
  <si>
    <t>Total Scope 1 Refrigerant Emissions</t>
  </si>
  <si>
    <t>Water Emissions 
(Scope 3)</t>
  </si>
  <si>
    <t>Wastewater Emissions
(Scope 3)</t>
  </si>
  <si>
    <r>
      <t xml:space="preserve">Copy from </t>
    </r>
    <r>
      <rPr>
        <i/>
        <sz val="11"/>
        <color theme="1"/>
        <rFont val="Calibri"/>
        <family val="2"/>
        <scheme val="minor"/>
      </rPr>
      <t xml:space="preserve">Net Zero Buildings Submission Calculator </t>
    </r>
  </si>
  <si>
    <r>
      <t xml:space="preserve">Copy from </t>
    </r>
    <r>
      <rPr>
        <i/>
        <sz val="11"/>
        <rFont val="Calibri"/>
        <family val="2"/>
        <scheme val="minor"/>
      </rPr>
      <t>Net Zero Buildings Submission Calculator  - Results Tab</t>
    </r>
    <r>
      <rPr>
        <sz val="11"/>
        <rFont val="Calibri"/>
        <family val="2"/>
        <scheme val="minor"/>
      </rPr>
      <t xml:space="preserve">. </t>
    </r>
  </si>
  <si>
    <t>Total Scope 1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</si>
</sst>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theme="1"/>
      <name val="Calibri"/>
      <family val="2"/>
    </font>
    <font>
      <b/>
      <sz val="11"/>
      <color theme="1"/>
      <name val="Calibri"/>
      <family val="2"/>
    </font>
    <font>
      <b/>
      <sz val="11"/>
      <color rgb="FFFFFFFF"/>
      <name val="Calibri"/>
      <family val="2"/>
    </font>
    <font>
      <sz val="8"/>
      <color theme="1"/>
      <name val="Calibri"/>
      <family val="2"/>
    </font>
    <font>
      <b/>
      <sz val="12"/>
      <color rgb="FFFFFFFF"/>
      <name val="Calibri"/>
      <family val="2"/>
    </font>
    <font>
      <b/>
      <sz val="11"/>
      <color rgb="FF4BACC6"/>
      <name val="Arial"/>
      <family val="2"/>
    </font>
    <font>
      <b/>
      <sz val="11"/>
      <color rgb="FFFFFFFF"/>
      <name val="Arial"/>
      <family val="2"/>
    </font>
    <font>
      <sz val="10"/>
      <color theme="1"/>
      <name val="Calibri"/>
      <family val="2"/>
      <scheme val="minor"/>
    </font>
    <font>
      <b/>
      <sz val="12"/>
      <color theme="0"/>
      <name val="Calibri"/>
      <family val="2"/>
      <scheme val="minor"/>
    </font>
    <font>
      <i/>
      <sz val="11"/>
      <color theme="1"/>
      <name val="Calibri"/>
      <family val="2"/>
      <scheme val="minor"/>
    </font>
    <font>
      <sz val="11"/>
      <name val="Calibri"/>
      <family val="2"/>
    </font>
    <font>
      <sz val="10"/>
      <color theme="1"/>
      <name val="Arial"/>
      <family val="2"/>
    </font>
    <font>
      <sz val="10"/>
      <color rgb="FF3F4450"/>
      <name val="Arial"/>
      <family val="2"/>
    </font>
    <font>
      <sz val="11"/>
      <color rgb="FF4BACC6"/>
      <name val="Calibri"/>
      <family val="2"/>
    </font>
    <font>
      <sz val="11"/>
      <color theme="1"/>
      <name val="Calibri"/>
      <family val="2"/>
      <scheme val="minor"/>
    </font>
    <font>
      <b/>
      <i/>
      <sz val="10"/>
      <color theme="1"/>
      <name val="Arial"/>
      <family val="2"/>
    </font>
    <font>
      <b/>
      <i/>
      <sz val="10"/>
      <color theme="0"/>
      <name val="Arial"/>
      <family val="2"/>
    </font>
    <font>
      <b/>
      <sz val="10"/>
      <color theme="1"/>
      <name val="Arial"/>
      <family val="2"/>
    </font>
    <font>
      <b/>
      <sz val="12"/>
      <color theme="0"/>
      <name val="Arial"/>
      <family val="2"/>
    </font>
    <font>
      <b/>
      <sz val="11"/>
      <color theme="0"/>
      <name val="Calibri"/>
      <family val="2"/>
      <scheme val="minor"/>
    </font>
    <font>
      <sz val="11"/>
      <color rgb="FFFF0000"/>
      <name val="Calibri"/>
      <family val="2"/>
      <scheme val="minor"/>
    </font>
    <font>
      <sz val="11"/>
      <color theme="0"/>
      <name val="Calibri"/>
      <family val="2"/>
      <scheme val="minor"/>
    </font>
    <font>
      <sz val="11"/>
      <name val="Calibri"/>
      <family val="2"/>
      <scheme val="minor"/>
    </font>
    <font>
      <b/>
      <sz val="11"/>
      <name val="Calibri"/>
      <family val="2"/>
      <scheme val="minor"/>
    </font>
    <font>
      <i/>
      <sz val="11"/>
      <name val="Calibri"/>
      <family val="2"/>
      <scheme val="minor"/>
    </font>
    <font>
      <i/>
      <sz val="11"/>
      <color rgb="FF4BACC6"/>
      <name val="Calibri"/>
      <family val="2"/>
    </font>
    <font>
      <i/>
      <sz val="11"/>
      <color rgb="FF4BACC6"/>
      <name val="Calibri"/>
      <family val="2"/>
      <scheme val="minor"/>
    </font>
    <font>
      <u/>
      <sz val="11"/>
      <name val="Calibri"/>
      <family val="2"/>
      <scheme val="minor"/>
    </font>
    <font>
      <sz val="11"/>
      <color rgb="FF0070C0"/>
      <name val="Calibri"/>
      <family val="2"/>
      <scheme val="minor"/>
    </font>
    <font>
      <b/>
      <sz val="10"/>
      <name val="Calibri"/>
      <family val="2"/>
      <scheme val="minor"/>
    </font>
    <font>
      <sz val="10"/>
      <name val="Calibri"/>
      <family val="2"/>
      <scheme val="minor"/>
    </font>
    <font>
      <b/>
      <sz val="12"/>
      <color theme="0"/>
      <name val="Calibri"/>
      <family val="2"/>
    </font>
    <font>
      <b/>
      <sz val="10"/>
      <color theme="0"/>
      <name val="Arial"/>
      <family val="2"/>
    </font>
    <font>
      <b/>
      <i/>
      <sz val="16"/>
      <color rgb="FF4BACC6"/>
      <name val="Calibri"/>
      <family val="2"/>
    </font>
    <font>
      <i/>
      <sz val="11"/>
      <color rgb="FFFF0000"/>
      <name val="Calibri"/>
      <family val="2"/>
    </font>
    <font>
      <i/>
      <sz val="10"/>
      <color rgb="FF000000"/>
      <name val="Calibri"/>
      <family val="2"/>
    </font>
    <font>
      <sz val="10"/>
      <color rgb="FF000000"/>
      <name val="Calibri"/>
      <family val="2"/>
    </font>
    <font>
      <sz val="10"/>
      <name val="Calibri"/>
      <family val="2"/>
    </font>
    <font>
      <i/>
      <sz val="11"/>
      <name val="Calibri"/>
      <family val="2"/>
    </font>
    <font>
      <b/>
      <sz val="12"/>
      <name val="Calibri"/>
      <family val="2"/>
    </font>
    <font>
      <b/>
      <sz val="10"/>
      <name val="Arial"/>
      <family val="2"/>
    </font>
    <font>
      <b/>
      <sz val="10"/>
      <name val="Calibri"/>
      <family val="2"/>
    </font>
  </fonts>
  <fills count="13">
    <fill>
      <patternFill patternType="none"/>
    </fill>
    <fill>
      <patternFill patternType="gray125"/>
    </fill>
    <fill>
      <patternFill patternType="solid">
        <fgColor rgb="FF4BACC6"/>
        <bgColor indexed="64"/>
      </patternFill>
    </fill>
    <fill>
      <patternFill patternType="solid">
        <fgColor rgb="FFF2F2F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79998168889431442"/>
        <bgColor indexed="64"/>
      </patternFill>
    </fill>
    <fill>
      <patternFill patternType="solid">
        <fgColor rgb="FFB6DDE8"/>
        <bgColor indexed="64"/>
      </patternFill>
    </fill>
    <fill>
      <patternFill patternType="solid">
        <fgColor rgb="FFDBF3F9"/>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0" tint="-4.9989318521683403E-2"/>
        <bgColor rgb="FF000000"/>
      </patternFill>
    </fill>
  </fills>
  <borders count="29">
    <border>
      <left/>
      <right/>
      <top/>
      <bottom/>
      <diagonal/>
    </border>
    <border>
      <left/>
      <right/>
      <top/>
      <bottom style="medium">
        <color rgb="FF4BACC6"/>
      </bottom>
      <diagonal/>
    </border>
    <border>
      <left/>
      <right/>
      <top style="medium">
        <color rgb="FF4BACC6"/>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xf numFmtId="0" fontId="8" fillId="0" borderId="0"/>
    <xf numFmtId="0" fontId="15" fillId="0" borderId="0"/>
    <xf numFmtId="9" fontId="15" fillId="0" borderId="0" applyFont="0" applyFill="0" applyBorder="0" applyAlignment="0" applyProtection="0"/>
  </cellStyleXfs>
  <cellXfs count="176">
    <xf numFmtId="0" fontId="0" fillId="0" borderId="0" xfId="0"/>
    <xf numFmtId="0" fontId="0" fillId="0" borderId="0" xfId="0" applyAlignment="1">
      <alignment vertical="center"/>
    </xf>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5" fillId="0" borderId="0" xfId="0" applyFont="1" applyAlignment="1">
      <alignment vertical="center" wrapText="1"/>
    </xf>
    <xf numFmtId="0" fontId="1" fillId="0" borderId="3" xfId="0" applyFont="1" applyBorder="1" applyAlignment="1">
      <alignment vertical="center" wrapText="1"/>
    </xf>
    <xf numFmtId="0" fontId="0" fillId="0" borderId="3" xfId="0" applyBorder="1"/>
    <xf numFmtId="0" fontId="6" fillId="0" borderId="0" xfId="0" applyFont="1" applyAlignment="1">
      <alignment vertical="center" wrapText="1"/>
    </xf>
    <xf numFmtId="0" fontId="2" fillId="0" borderId="3" xfId="0" applyFont="1" applyBorder="1" applyAlignment="1">
      <alignment vertical="center" wrapText="1"/>
    </xf>
    <xf numFmtId="0" fontId="13" fillId="0" borderId="0" xfId="0" applyFont="1"/>
    <xf numFmtId="0" fontId="9" fillId="6" borderId="0" xfId="0" applyFont="1" applyFill="1"/>
    <xf numFmtId="0" fontId="12" fillId="0" borderId="3" xfId="0" applyFont="1" applyBorder="1" applyAlignment="1" applyProtection="1">
      <alignment horizontal="center" vertical="center"/>
      <protection locked="0"/>
    </xf>
    <xf numFmtId="0" fontId="2" fillId="8" borderId="2" xfId="0" applyFont="1" applyFill="1" applyBorder="1" applyAlignment="1">
      <alignment vertical="center" wrapText="1"/>
    </xf>
    <xf numFmtId="0" fontId="1" fillId="8" borderId="1" xfId="0" applyFont="1" applyFill="1" applyBorder="1" applyAlignment="1">
      <alignment vertical="center" wrapText="1"/>
    </xf>
    <xf numFmtId="0" fontId="2" fillId="8" borderId="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2" fillId="0" borderId="0" xfId="0" applyFont="1" applyAlignment="1">
      <alignment horizontal="right" vertical="center" wrapText="1"/>
    </xf>
    <xf numFmtId="0" fontId="11" fillId="0" borderId="0" xfId="0" applyFont="1" applyAlignment="1">
      <alignment vertical="center" wrapText="1"/>
    </xf>
    <xf numFmtId="0" fontId="8" fillId="0" borderId="0" xfId="2" applyFont="1"/>
    <xf numFmtId="0" fontId="16" fillId="0" borderId="6" xfId="2" applyFont="1" applyBorder="1" applyAlignment="1">
      <alignment horizontal="center" vertical="center"/>
    </xf>
    <xf numFmtId="0" fontId="16" fillId="0" borderId="0" xfId="2" applyFont="1" applyAlignment="1">
      <alignment horizontal="center" vertical="center"/>
    </xf>
    <xf numFmtId="0" fontId="12" fillId="0" borderId="0" xfId="2" applyFont="1" applyAlignment="1">
      <alignment vertical="center"/>
    </xf>
    <xf numFmtId="0" fontId="18" fillId="0" borderId="0" xfId="2" applyFont="1"/>
    <xf numFmtId="0" fontId="12" fillId="0" borderId="0" xfId="2" applyFont="1"/>
    <xf numFmtId="0" fontId="16" fillId="9" borderId="3" xfId="2" applyFont="1" applyFill="1" applyBorder="1" applyAlignment="1">
      <alignment horizontal="center" vertical="center"/>
    </xf>
    <xf numFmtId="0" fontId="17" fillId="10" borderId="3" xfId="2" applyFont="1" applyFill="1" applyBorder="1" applyAlignment="1">
      <alignment horizontal="center" vertical="center"/>
    </xf>
    <xf numFmtId="0" fontId="16" fillId="5" borderId="3" xfId="2" applyFont="1" applyFill="1" applyBorder="1" applyAlignment="1">
      <alignment horizontal="center" vertical="center"/>
    </xf>
    <xf numFmtId="0" fontId="23" fillId="3" borderId="3" xfId="0" applyFont="1" applyFill="1" applyBorder="1" applyAlignment="1">
      <alignment vertical="center" wrapText="1"/>
    </xf>
    <xf numFmtId="14" fontId="22" fillId="10" borderId="3" xfId="0" applyNumberFormat="1" applyFont="1" applyFill="1" applyBorder="1" applyAlignment="1">
      <alignment horizontal="center" vertical="center"/>
    </xf>
    <xf numFmtId="0" fontId="20" fillId="10" borderId="3" xfId="0" applyFont="1" applyFill="1" applyBorder="1" applyAlignment="1">
      <alignment horizontal="right" vertical="center" wrapText="1"/>
    </xf>
    <xf numFmtId="0" fontId="5"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1" fillId="9" borderId="3" xfId="0" applyFont="1" applyFill="1" applyBorder="1" applyAlignment="1">
      <alignment vertical="center" wrapText="1"/>
    </xf>
    <xf numFmtId="0" fontId="1" fillId="9" borderId="5" xfId="0" applyFont="1" applyFill="1" applyBorder="1" applyAlignment="1">
      <alignment vertical="center" wrapText="1"/>
    </xf>
    <xf numFmtId="0" fontId="11" fillId="9" borderId="3" xfId="0" applyFont="1" applyFill="1" applyBorder="1" applyAlignment="1">
      <alignment vertical="center" wrapText="1"/>
    </xf>
    <xf numFmtId="0" fontId="23" fillId="0" borderId="0" xfId="0" applyFont="1"/>
    <xf numFmtId="0" fontId="26" fillId="0" borderId="3" xfId="0" applyFont="1" applyBorder="1" applyAlignment="1">
      <alignment vertical="center" wrapText="1"/>
    </xf>
    <xf numFmtId="0" fontId="20" fillId="10" borderId="5" xfId="0" applyFont="1" applyFill="1" applyBorder="1" applyAlignment="1">
      <alignment horizontal="right" vertical="center" wrapText="1"/>
    </xf>
    <xf numFmtId="0" fontId="6" fillId="0" borderId="3" xfId="0" applyFont="1" applyBorder="1" applyAlignment="1">
      <alignment vertical="center" wrapText="1"/>
    </xf>
    <xf numFmtId="0" fontId="20" fillId="0" borderId="0" xfId="0" applyFont="1" applyAlignment="1">
      <alignment horizontal="right" vertical="center" wrapText="1"/>
    </xf>
    <xf numFmtId="0" fontId="2" fillId="9" borderId="3" xfId="0" applyFont="1" applyFill="1" applyBorder="1" applyAlignment="1">
      <alignment vertical="center" wrapText="1"/>
    </xf>
    <xf numFmtId="0" fontId="2" fillId="0" borderId="0" xfId="0" applyFont="1" applyAlignment="1">
      <alignment vertical="center" wrapText="1"/>
    </xf>
    <xf numFmtId="0" fontId="5" fillId="2" borderId="0" xfId="0" applyFont="1" applyFill="1" applyAlignment="1">
      <alignment vertical="center" wrapText="1"/>
    </xf>
    <xf numFmtId="0" fontId="14" fillId="0" borderId="0" xfId="0" applyFont="1" applyAlignment="1">
      <alignment horizontal="center" vertical="center" wrapText="1"/>
    </xf>
    <xf numFmtId="0" fontId="27" fillId="0" borderId="0" xfId="0" applyFont="1" applyAlignment="1">
      <alignment vertical="center" wrapText="1"/>
    </xf>
    <xf numFmtId="0" fontId="7" fillId="2" borderId="3" xfId="0" applyFont="1" applyFill="1" applyBorder="1" applyAlignment="1">
      <alignment horizontal="left" vertical="center" wrapText="1"/>
    </xf>
    <xf numFmtId="0" fontId="0" fillId="0" borderId="0" xfId="0" applyAlignment="1">
      <alignment horizontal="left"/>
    </xf>
    <xf numFmtId="14" fontId="22" fillId="0" borderId="0" xfId="0" applyNumberFormat="1" applyFont="1" applyAlignment="1">
      <alignment horizontal="center" vertical="center"/>
    </xf>
    <xf numFmtId="0" fontId="23" fillId="0" borderId="0" xfId="0" applyFont="1" applyAlignment="1">
      <alignment horizontal="left" vertical="center" wrapText="1"/>
    </xf>
    <xf numFmtId="0" fontId="1" fillId="9" borderId="18" xfId="0" applyFont="1" applyFill="1" applyBorder="1" applyAlignment="1">
      <alignment vertical="center" wrapText="1"/>
    </xf>
    <xf numFmtId="0" fontId="1" fillId="9" borderId="20" xfId="0" applyFont="1" applyFill="1" applyBorder="1" applyAlignment="1">
      <alignment vertical="center" wrapText="1"/>
    </xf>
    <xf numFmtId="0" fontId="2" fillId="9" borderId="22" xfId="0" applyFont="1" applyFill="1" applyBorder="1" applyAlignment="1">
      <alignment vertical="center" wrapText="1"/>
    </xf>
    <xf numFmtId="0" fontId="5" fillId="2" borderId="24" xfId="0" applyFont="1" applyFill="1" applyBorder="1" applyAlignment="1">
      <alignment vertical="center" wrapText="1"/>
    </xf>
    <xf numFmtId="0" fontId="7" fillId="2" borderId="25" xfId="0" applyFont="1" applyFill="1" applyBorder="1" applyAlignment="1">
      <alignment horizontal="center" vertical="center" wrapText="1"/>
    </xf>
    <xf numFmtId="0" fontId="29" fillId="0" borderId="0" xfId="0" applyFont="1" applyAlignment="1">
      <alignment wrapText="1"/>
    </xf>
    <xf numFmtId="0" fontId="5" fillId="2" borderId="22" xfId="0" applyFont="1" applyFill="1" applyBorder="1" applyAlignment="1">
      <alignment vertical="center" wrapText="1"/>
    </xf>
    <xf numFmtId="0" fontId="24" fillId="11" borderId="3" xfId="0" applyFont="1" applyFill="1" applyBorder="1" applyAlignment="1">
      <alignment vertical="center" wrapText="1"/>
    </xf>
    <xf numFmtId="0" fontId="0" fillId="7" borderId="3" xfId="0" applyFill="1" applyBorder="1" applyAlignment="1">
      <alignment vertical="top" wrapText="1"/>
    </xf>
    <xf numFmtId="0" fontId="0" fillId="7" borderId="3" xfId="0" applyFill="1" applyBorder="1" applyAlignment="1">
      <alignment vertical="center" wrapText="1"/>
    </xf>
    <xf numFmtId="0" fontId="23" fillId="3" borderId="3" xfId="0" applyFont="1" applyFill="1" applyBorder="1" applyAlignment="1">
      <alignment horizontal="left" vertical="center" wrapText="1"/>
    </xf>
    <xf numFmtId="0" fontId="9" fillId="0" borderId="0" xfId="0" applyFont="1"/>
    <xf numFmtId="0" fontId="8" fillId="0" borderId="0" xfId="0" applyFont="1"/>
    <xf numFmtId="0" fontId="9" fillId="6" borderId="0" xfId="0" applyFont="1" applyFill="1" applyAlignment="1">
      <alignment horizontal="center" vertical="center"/>
    </xf>
    <xf numFmtId="0" fontId="9" fillId="0" borderId="0" xfId="0" applyFont="1" applyAlignment="1">
      <alignment horizontal="center" vertical="center"/>
    </xf>
    <xf numFmtId="0" fontId="32" fillId="2" borderId="3" xfId="0" applyFont="1" applyFill="1" applyBorder="1" applyAlignment="1">
      <alignment horizontal="center" vertical="center" wrapText="1"/>
    </xf>
    <xf numFmtId="0" fontId="20" fillId="0" borderId="0" xfId="0" applyFont="1" applyAlignment="1">
      <alignment horizontal="center" vertical="center"/>
    </xf>
    <xf numFmtId="0" fontId="33" fillId="0" borderId="0" xfId="0" applyFont="1" applyAlignment="1">
      <alignment horizontal="center" vertical="center"/>
    </xf>
    <xf numFmtId="0" fontId="20"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34" fillId="0" borderId="0" xfId="0" applyFont="1" applyAlignment="1">
      <alignment vertical="center"/>
    </xf>
    <xf numFmtId="0" fontId="0" fillId="11" borderId="3" xfId="0" applyFill="1" applyBorder="1" applyAlignment="1">
      <alignment vertical="center" wrapText="1"/>
    </xf>
    <xf numFmtId="0" fontId="1" fillId="11" borderId="3" xfId="0" applyFont="1" applyFill="1" applyBorder="1" applyAlignment="1">
      <alignment vertical="center" wrapText="1"/>
    </xf>
    <xf numFmtId="0" fontId="1" fillId="11" borderId="5" xfId="0" applyFont="1" applyFill="1" applyBorder="1" applyAlignment="1">
      <alignment vertical="center" wrapText="1"/>
    </xf>
    <xf numFmtId="0" fontId="37" fillId="11" borderId="3" xfId="0" applyFont="1" applyFill="1" applyBorder="1" applyAlignment="1">
      <alignment vertical="center" wrapText="1"/>
    </xf>
    <xf numFmtId="0" fontId="36" fillId="0" borderId="3" xfId="0" applyFont="1" applyBorder="1" applyAlignment="1">
      <alignment vertical="center" wrapText="1"/>
    </xf>
    <xf numFmtId="0" fontId="21" fillId="0" borderId="0" xfId="0" applyFont="1" applyAlignment="1">
      <alignment wrapText="1"/>
    </xf>
    <xf numFmtId="0" fontId="8" fillId="0" borderId="0" xfId="2" applyFont="1" applyAlignment="1">
      <alignment wrapText="1"/>
    </xf>
    <xf numFmtId="0" fontId="2" fillId="9" borderId="3" xfId="0" applyFont="1" applyFill="1" applyBorder="1" applyAlignment="1">
      <alignment vertical="center"/>
    </xf>
    <xf numFmtId="0" fontId="6" fillId="11" borderId="0" xfId="0" applyFont="1" applyFill="1" applyAlignment="1">
      <alignment vertical="center" wrapText="1"/>
    </xf>
    <xf numFmtId="0" fontId="0" fillId="11" borderId="0" xfId="0" applyFill="1"/>
    <xf numFmtId="0" fontId="26" fillId="0" borderId="0" xfId="0" applyFont="1" applyAlignment="1">
      <alignment vertical="center"/>
    </xf>
    <xf numFmtId="9" fontId="23" fillId="9" borderId="3" xfId="0" applyNumberFormat="1" applyFont="1" applyFill="1" applyBorder="1" applyAlignment="1">
      <alignment horizontal="center" vertical="center" wrapText="1"/>
    </xf>
    <xf numFmtId="0" fontId="32" fillId="2" borderId="3" xfId="0" applyFont="1" applyFill="1" applyBorder="1" applyAlignment="1">
      <alignment vertical="center" wrapText="1"/>
    </xf>
    <xf numFmtId="0" fontId="32" fillId="2" borderId="2" xfId="0" applyFont="1" applyFill="1" applyBorder="1" applyAlignment="1">
      <alignment vertical="center" wrapText="1"/>
    </xf>
    <xf numFmtId="0" fontId="7" fillId="2" borderId="23" xfId="0" applyFont="1" applyFill="1" applyBorder="1" applyAlignment="1">
      <alignment horizontal="center" vertical="center" wrapText="1"/>
    </xf>
    <xf numFmtId="0" fontId="23" fillId="9" borderId="21" xfId="0" applyFont="1" applyFill="1" applyBorder="1" applyAlignment="1">
      <alignment horizontal="right" vertical="center" wrapText="1"/>
    </xf>
    <xf numFmtId="0" fontId="23" fillId="9" borderId="27" xfId="0" applyFont="1" applyFill="1" applyBorder="1" applyAlignment="1">
      <alignment horizontal="right" vertical="center" wrapText="1"/>
    </xf>
    <xf numFmtId="0" fontId="20" fillId="10" borderId="23" xfId="0" applyFont="1" applyFill="1" applyBorder="1" applyAlignment="1">
      <alignment horizontal="right" vertical="center" wrapText="1"/>
    </xf>
    <xf numFmtId="0" fontId="0" fillId="0" borderId="3" xfId="0" applyBorder="1" applyAlignment="1">
      <alignment horizontal="center" vertical="center"/>
    </xf>
    <xf numFmtId="0" fontId="24" fillId="0" borderId="0" xfId="0" applyFont="1" applyAlignment="1">
      <alignment horizontal="center" vertical="center" wrapText="1"/>
    </xf>
    <xf numFmtId="0" fontId="0" fillId="0" borderId="0" xfId="0" applyAlignment="1">
      <alignment horizontal="center" vertical="center"/>
    </xf>
    <xf numFmtId="0" fontId="26" fillId="0" borderId="4" xfId="0" applyFont="1" applyBorder="1" applyAlignment="1">
      <alignment horizontal="left" vertical="center" wrapText="1"/>
    </xf>
    <xf numFmtId="0" fontId="5" fillId="2" borderId="3" xfId="0" applyFont="1" applyFill="1" applyBorder="1" applyAlignment="1">
      <alignment horizontal="center" vertical="center" wrapText="1"/>
    </xf>
    <xf numFmtId="0" fontId="0" fillId="0" borderId="0" xfId="0" applyAlignment="1">
      <alignment horizontal="center"/>
    </xf>
    <xf numFmtId="0" fontId="11" fillId="9" borderId="20" xfId="0" applyFont="1" applyFill="1" applyBorder="1" applyAlignment="1">
      <alignment vertical="center" wrapText="1"/>
    </xf>
    <xf numFmtId="0" fontId="23" fillId="9" borderId="3" xfId="0" applyFont="1" applyFill="1" applyBorder="1" applyAlignment="1">
      <alignment horizontal="right" vertical="center" wrapText="1"/>
    </xf>
    <xf numFmtId="0" fontId="40" fillId="2" borderId="2" xfId="0" applyFont="1" applyFill="1" applyBorder="1" applyAlignment="1">
      <alignment vertical="center" wrapText="1"/>
    </xf>
    <xf numFmtId="0" fontId="38" fillId="11" borderId="3" xfId="0" applyFont="1" applyFill="1" applyBorder="1" applyAlignment="1">
      <alignment vertical="center" wrapText="1"/>
    </xf>
    <xf numFmtId="0" fontId="41" fillId="12" borderId="3" xfId="0" applyFont="1" applyFill="1" applyBorder="1" applyAlignment="1">
      <alignment vertical="center" wrapText="1"/>
    </xf>
    <xf numFmtId="0" fontId="2" fillId="11" borderId="3" xfId="0" applyFont="1" applyFill="1" applyBorder="1" applyAlignment="1">
      <alignment vertical="center" wrapText="1"/>
    </xf>
    <xf numFmtId="0" fontId="19" fillId="4" borderId="0" xfId="2" applyFont="1" applyFill="1" applyAlignment="1">
      <alignment horizontal="left" vertical="center"/>
    </xf>
    <xf numFmtId="0" fontId="12" fillId="0" borderId="0" xfId="2" applyFont="1" applyAlignment="1">
      <alignment horizontal="left" vertical="top" wrapText="1"/>
    </xf>
    <xf numFmtId="0" fontId="12" fillId="0" borderId="0" xfId="2" applyFont="1" applyAlignment="1">
      <alignment horizontal="left" vertical="top"/>
    </xf>
    <xf numFmtId="0" fontId="12" fillId="0" borderId="7" xfId="2" applyFont="1" applyBorder="1" applyAlignment="1">
      <alignment horizontal="left" vertical="center" wrapText="1"/>
    </xf>
    <xf numFmtId="0" fontId="12" fillId="0" borderId="0" xfId="2" applyFont="1" applyAlignment="1">
      <alignment horizontal="left" vertical="center" wrapText="1"/>
    </xf>
    <xf numFmtId="0" fontId="12" fillId="0" borderId="8" xfId="2" applyFont="1" applyBorder="1" applyAlignment="1">
      <alignment horizontal="left" vertical="center" wrapText="1"/>
    </xf>
    <xf numFmtId="0" fontId="23" fillId="3" borderId="3"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23" fillId="3" borderId="28"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10" fillId="9" borderId="3"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0" fillId="0" borderId="0" xfId="0" applyAlignment="1">
      <alignment horizontal="left"/>
    </xf>
    <xf numFmtId="0" fontId="23" fillId="3" borderId="12" xfId="0" applyFont="1" applyFill="1" applyBorder="1" applyAlignment="1">
      <alignment horizontal="left" vertical="center" wrapText="1"/>
    </xf>
    <xf numFmtId="0" fontId="23" fillId="3" borderId="13" xfId="0" applyFont="1" applyFill="1" applyBorder="1" applyAlignment="1">
      <alignment horizontal="left" vertical="center" wrapText="1"/>
    </xf>
    <xf numFmtId="0" fontId="23" fillId="3" borderId="14"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11"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6" xfId="0" applyFont="1" applyFill="1" applyBorder="1" applyAlignment="1">
      <alignment horizontal="left" vertical="center" wrapText="1"/>
    </xf>
    <xf numFmtId="0" fontId="23" fillId="3" borderId="17" xfId="0" applyFont="1" applyFill="1" applyBorder="1" applyAlignment="1">
      <alignment horizontal="left" vertical="center" wrapText="1"/>
    </xf>
    <xf numFmtId="0" fontId="0" fillId="0" borderId="3" xfId="0" applyBorder="1" applyAlignment="1">
      <alignment horizontal="left" vertical="center"/>
    </xf>
    <xf numFmtId="0" fontId="32" fillId="2" borderId="9"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5" fillId="2" borderId="3" xfId="0" applyFont="1" applyFill="1" applyBorder="1" applyAlignment="1">
      <alignment vertical="center" wrapText="1"/>
    </xf>
    <xf numFmtId="0" fontId="5" fillId="2" borderId="0" xfId="0" applyFont="1" applyFill="1" applyAlignment="1">
      <alignment horizontal="left" vertical="center" wrapText="1"/>
    </xf>
    <xf numFmtId="0" fontId="0" fillId="11" borderId="9" xfId="0" applyFill="1" applyBorder="1" applyAlignment="1">
      <alignment horizontal="left" vertical="center" wrapText="1"/>
    </xf>
    <xf numFmtId="0" fontId="0" fillId="11" borderId="10" xfId="0" applyFill="1" applyBorder="1" applyAlignment="1">
      <alignment horizontal="left" vertical="center" wrapText="1"/>
    </xf>
    <xf numFmtId="0" fontId="0" fillId="11" borderId="3" xfId="0" applyFill="1" applyBorder="1" applyAlignment="1">
      <alignment horizontal="left" vertical="center"/>
    </xf>
    <xf numFmtId="0" fontId="23" fillId="3" borderId="4"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4" fillId="11" borderId="10" xfId="0" applyFont="1" applyFill="1" applyBorder="1" applyAlignment="1">
      <alignment horizontal="left" vertical="center" wrapText="1"/>
    </xf>
    <xf numFmtId="0" fontId="24" fillId="11" borderId="3" xfId="0" applyFont="1" applyFill="1" applyBorder="1" applyAlignment="1">
      <alignment horizontal="left" vertical="center" wrapText="1"/>
    </xf>
    <xf numFmtId="0" fontId="23" fillId="11" borderId="10" xfId="0" applyFont="1" applyFill="1" applyBorder="1" applyAlignment="1">
      <alignment horizontal="left" vertical="center" wrapText="1"/>
    </xf>
    <xf numFmtId="0" fontId="23" fillId="11" borderId="3"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9" fillId="6" borderId="0" xfId="0" applyFont="1" applyFill="1" applyAlignment="1">
      <alignment horizontal="left"/>
    </xf>
    <xf numFmtId="0" fontId="5" fillId="2" borderId="2" xfId="0" applyFont="1" applyFill="1" applyBorder="1" applyAlignment="1">
      <alignment vertical="center" wrapText="1"/>
    </xf>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7" borderId="5" xfId="0" applyFill="1" applyBorder="1" applyAlignment="1">
      <alignment horizontal="left" vertical="center" wrapText="1"/>
    </xf>
    <xf numFmtId="0" fontId="0" fillId="7" borderId="26" xfId="0" applyFill="1" applyBorder="1" applyAlignment="1">
      <alignment horizontal="left" vertical="center" wrapText="1"/>
    </xf>
    <xf numFmtId="0" fontId="39" fillId="0" borderId="9" xfId="0" applyFont="1" applyBorder="1" applyAlignment="1">
      <alignment horizontal="left" vertical="center" wrapText="1"/>
    </xf>
    <xf numFmtId="0" fontId="39" fillId="0" borderId="10" xfId="0" applyFont="1" applyBorder="1" applyAlignment="1">
      <alignment horizontal="left" vertical="center" wrapText="1"/>
    </xf>
    <xf numFmtId="0" fontId="5" fillId="2" borderId="3" xfId="0" applyFont="1" applyFill="1" applyBorder="1" applyAlignment="1">
      <alignment horizontal="center" vertical="center" wrapText="1"/>
    </xf>
    <xf numFmtId="0" fontId="37" fillId="11" borderId="4" xfId="0" applyFont="1" applyFill="1" applyBorder="1" applyAlignment="1">
      <alignment horizontal="left" vertical="center" wrapText="1"/>
    </xf>
    <xf numFmtId="0" fontId="37" fillId="11" borderId="26" xfId="0" applyFont="1" applyFill="1" applyBorder="1" applyAlignment="1">
      <alignment horizontal="left" vertical="center" wrapText="1"/>
    </xf>
    <xf numFmtId="0" fontId="37" fillId="11" borderId="5" xfId="0" applyFont="1" applyFill="1" applyBorder="1" applyAlignment="1">
      <alignment horizontal="left" vertical="center" wrapText="1"/>
    </xf>
    <xf numFmtId="0" fontId="0" fillId="11" borderId="3" xfId="0" applyFill="1" applyBorder="1" applyAlignment="1">
      <alignment horizontal="left" vertical="center" wrapText="1"/>
    </xf>
    <xf numFmtId="10" fontId="30" fillId="0" borderId="3" xfId="3" applyNumberFormat="1" applyFont="1" applyFill="1" applyBorder="1" applyAlignment="1" applyProtection="1">
      <alignment horizontal="right"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13" fillId="0" borderId="0" xfId="0" applyFont="1" applyAlignment="1">
      <alignment horizontal="center"/>
    </xf>
    <xf numFmtId="0" fontId="23" fillId="0" borderId="19" xfId="0" applyFont="1" applyBorder="1" applyAlignment="1" applyProtection="1">
      <alignment horizontal="right" vertical="center" wrapText="1"/>
      <protection locked="0"/>
    </xf>
    <xf numFmtId="0" fontId="23" fillId="0" borderId="21" xfId="0" applyFont="1" applyBorder="1" applyAlignment="1" applyProtection="1">
      <alignment horizontal="right" vertical="center" wrapText="1"/>
      <protection locked="0"/>
    </xf>
    <xf numFmtId="0" fontId="0" fillId="0" borderId="3" xfId="0" applyBorder="1" applyAlignment="1" applyProtection="1">
      <alignment vertical="center"/>
      <protection locked="0"/>
    </xf>
    <xf numFmtId="0" fontId="11" fillId="0" borderId="3" xfId="0" applyFont="1" applyBorder="1" applyAlignment="1" applyProtection="1">
      <alignment horizontal="right" vertical="center" wrapText="1"/>
      <protection locked="0"/>
    </xf>
    <xf numFmtId="0" fontId="6" fillId="0" borderId="3" xfId="0" applyFont="1" applyBorder="1" applyAlignment="1" applyProtection="1">
      <alignment vertical="center" wrapText="1"/>
      <protection locked="0"/>
    </xf>
    <xf numFmtId="0" fontId="0" fillId="0" borderId="3" xfId="0" applyBorder="1" applyProtection="1">
      <protection locked="0"/>
    </xf>
    <xf numFmtId="0" fontId="26" fillId="0" borderId="3" xfId="0" applyFont="1" applyBorder="1" applyAlignment="1" applyProtection="1">
      <alignment horizontal="left" vertical="center" wrapText="1"/>
      <protection locked="0"/>
    </xf>
    <xf numFmtId="0" fontId="27" fillId="0" borderId="3" xfId="0" applyFont="1" applyBorder="1" applyAlignment="1" applyProtection="1">
      <alignment vertical="center" wrapText="1"/>
      <protection locked="0"/>
    </xf>
    <xf numFmtId="0" fontId="35" fillId="0" borderId="3" xfId="0" applyFont="1" applyBorder="1" applyAlignment="1" applyProtection="1">
      <alignment vertical="center" wrapText="1"/>
      <protection locked="0"/>
    </xf>
    <xf numFmtId="0" fontId="26" fillId="0" borderId="3" xfId="0" applyFont="1" applyBorder="1" applyAlignment="1" applyProtection="1">
      <alignment vertical="center" wrapText="1"/>
      <protection locked="0"/>
    </xf>
    <xf numFmtId="0" fontId="27" fillId="0" borderId="3" xfId="0" applyFont="1" applyBorder="1" applyAlignment="1" applyProtection="1">
      <alignment horizontal="left" vertical="center" wrapText="1"/>
      <protection locked="0"/>
    </xf>
    <xf numFmtId="0" fontId="0" fillId="0" borderId="3" xfId="0" applyBorder="1" applyAlignment="1" applyProtection="1">
      <alignment horizontal="center"/>
      <protection locked="0"/>
    </xf>
    <xf numFmtId="0" fontId="2" fillId="0" borderId="3" xfId="0" applyFont="1" applyBorder="1" applyAlignment="1" applyProtection="1">
      <alignment vertical="center" wrapText="1"/>
      <protection locked="0"/>
    </xf>
    <xf numFmtId="0" fontId="20" fillId="0" borderId="3" xfId="0" applyFont="1" applyBorder="1" applyAlignment="1" applyProtection="1">
      <alignment horizontal="right" vertical="center" wrapText="1"/>
      <protection locked="0"/>
    </xf>
    <xf numFmtId="0" fontId="14" fillId="0" borderId="1" xfId="0" applyFont="1" applyBorder="1" applyAlignment="1" applyProtection="1">
      <alignment horizontal="center" vertical="center" wrapText="1"/>
      <protection locked="0"/>
    </xf>
    <xf numFmtId="0" fontId="23" fillId="0" borderId="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14" fontId="11" fillId="0" borderId="3" xfId="0" applyNumberFormat="1" applyFont="1" applyBorder="1" applyAlignment="1" applyProtection="1">
      <alignment horizontal="center" vertical="center" wrapText="1"/>
      <protection locked="0"/>
    </xf>
    <xf numFmtId="0" fontId="23" fillId="0" borderId="3" xfId="0" applyFont="1" applyBorder="1" applyProtection="1">
      <protection locked="0"/>
    </xf>
  </cellXfs>
  <cellStyles count="4">
    <cellStyle name="Normal" xfId="0" builtinId="0"/>
    <cellStyle name="Normal 2" xfId="1" xr:uid="{00000000-0005-0000-0000-000001000000}"/>
    <cellStyle name="Normal 27" xfId="2" xr:uid="{00000000-0005-0000-0000-000002000000}"/>
    <cellStyle name="Percent" xfId="3" builtinId="5"/>
  </cellStyles>
  <dxfs count="0"/>
  <tableStyles count="0" defaultTableStyle="TableStyleMedium2" defaultPivotStyle="PivotStyleLight16"/>
  <colors>
    <mruColors>
      <color rgb="FF4BACC6"/>
      <color rgb="FF0000FF"/>
      <color rgb="FFCCFFFF"/>
      <color rgb="FFFF7D7D"/>
      <color rgb="FFDB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114300</xdr:rowOff>
    </xdr:from>
    <xdr:to>
      <xdr:col>3</xdr:col>
      <xdr:colOff>1964055</xdr:colOff>
      <xdr:row>1</xdr:row>
      <xdr:rowOff>50651</xdr:rowOff>
    </xdr:to>
    <xdr:pic>
      <xdr:nvPicPr>
        <xdr:cNvPr id="8" name="Picture 7">
          <a:extLst>
            <a:ext uri="{FF2B5EF4-FFF2-40B4-BE49-F238E27FC236}">
              <a16:creationId xmlns:a16="http://schemas.microsoft.com/office/drawing/2014/main" id="{62DA888C-7025-FE09-F7DD-64B10F565B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14300"/>
          <a:ext cx="6983730" cy="984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64769</xdr:rowOff>
    </xdr:from>
    <xdr:to>
      <xdr:col>3</xdr:col>
      <xdr:colOff>2057400</xdr:colOff>
      <xdr:row>0</xdr:row>
      <xdr:rowOff>1222534</xdr:rowOff>
    </xdr:to>
    <xdr:pic>
      <xdr:nvPicPr>
        <xdr:cNvPr id="4" name="Picture 3">
          <a:extLst>
            <a:ext uri="{FF2B5EF4-FFF2-40B4-BE49-F238E27FC236}">
              <a16:creationId xmlns:a16="http://schemas.microsoft.com/office/drawing/2014/main" id="{42F304A6-712E-4560-C1DB-4A415C5B28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64769"/>
          <a:ext cx="8439150" cy="11577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90382</xdr:colOff>
      <xdr:row>0</xdr:row>
      <xdr:rowOff>278130</xdr:rowOff>
    </xdr:from>
    <xdr:to>
      <xdr:col>2</xdr:col>
      <xdr:colOff>3539828</xdr:colOff>
      <xdr:row>0</xdr:row>
      <xdr:rowOff>1305560</xdr:rowOff>
    </xdr:to>
    <xdr:pic>
      <xdr:nvPicPr>
        <xdr:cNvPr id="3" name="Picture 2">
          <a:extLst>
            <a:ext uri="{FF2B5EF4-FFF2-40B4-BE49-F238E27FC236}">
              <a16:creationId xmlns:a16="http://schemas.microsoft.com/office/drawing/2014/main" id="{4AFC95E8-9DD0-CACA-249A-15F6F86F9A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049" y="278130"/>
          <a:ext cx="7185362" cy="1027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44239</xdr:colOff>
      <xdr:row>0</xdr:row>
      <xdr:rowOff>56725</xdr:rowOff>
    </xdr:from>
    <xdr:to>
      <xdr:col>5</xdr:col>
      <xdr:colOff>1905000</xdr:colOff>
      <xdr:row>0</xdr:row>
      <xdr:rowOff>1317284</xdr:rowOff>
    </xdr:to>
    <xdr:pic>
      <xdr:nvPicPr>
        <xdr:cNvPr id="4" name="Picture 3">
          <a:extLst>
            <a:ext uri="{FF2B5EF4-FFF2-40B4-BE49-F238E27FC236}">
              <a16:creationId xmlns:a16="http://schemas.microsoft.com/office/drawing/2014/main" id="{98980CA3-1EC2-A50F-EEC8-ACAD2C2EB8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989" y="56725"/>
          <a:ext cx="9046844" cy="12605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ent\T$\Partnerships\DoEE%20Carbon%20Neutral%20Buildings%20Cert%20(NCOS)\3.%20GBCA%20Docs%20under%20review\Calculators\15A_ENE_GHG%20Emissions%20Calculator_v1.2_NCOS%20-%20for%20DOEE%202205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ent\T$\Tool%20Devt%20&amp;%20Review\02.%20New%20Generation%20Rating%20Tools\GS%20Performance\04.%20NCOS\03.%20Calculators\02.%20For%20Review\15A_ENE_GHG%20Emissions%20Calculator_v1.2_NC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ient\T$\Tool%20Devt%20&amp;%20Review\02.%20New%20Generation%20Rating%20Tools\GS%20Performance\04.%20NCOS\03.%20Calculators\02.%20For%20Review\28_EMI_Refrigerant%20Impacts%20Calculator_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LO-MS-FILE01\Greenstar\Tool%20Devt%20&amp;%20Review\02.%20New%20Generation%20Rating%20Tools\GS%20Performance\02.%20Working%20Copy\01.%20Calculators\01.%20Working\15B_ENE_GHG%20Emissions%20Calculator_v1.2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hange Log"/>
      <sheetName val="Instructions"/>
      <sheetName val="15A NABERS Energy Simple"/>
      <sheetName val="15A NABERS Energy Detailed"/>
      <sheetName val="AGO Emission Factors"/>
      <sheetName val="Carbon Neutral Summary"/>
      <sheetName val="Points Table"/>
    </sheetNames>
    <sheetDataSet>
      <sheetData sheetId="0" refreshError="1"/>
      <sheetData sheetId="1" refreshError="1"/>
      <sheetData sheetId="2" refreshError="1"/>
      <sheetData sheetId="3" refreshError="1"/>
      <sheetData sheetId="4" refreshError="1"/>
      <sheetData sheetId="5">
        <row r="7">
          <cell r="G7" t="str">
            <v>Base Building</v>
          </cell>
        </row>
        <row r="8">
          <cell r="G8" t="str">
            <v>Whole Building</v>
          </cell>
        </row>
        <row r="37">
          <cell r="B37" t="str">
            <v>ACT</v>
          </cell>
        </row>
        <row r="38">
          <cell r="B38" t="str">
            <v>NSW</v>
          </cell>
        </row>
        <row r="39">
          <cell r="B39" t="str">
            <v>VIC</v>
          </cell>
        </row>
        <row r="40">
          <cell r="B40" t="str">
            <v>QLD</v>
          </cell>
        </row>
        <row r="41">
          <cell r="B41" t="str">
            <v>SA</v>
          </cell>
        </row>
        <row r="42">
          <cell r="B42" t="str">
            <v>WA</v>
          </cell>
        </row>
        <row r="43">
          <cell r="B43" t="str">
            <v>TAS</v>
          </cell>
        </row>
        <row r="44">
          <cell r="B44" t="str">
            <v>NT</v>
          </cell>
        </row>
        <row r="113">
          <cell r="B113" t="str">
            <v>Hotels</v>
          </cell>
        </row>
        <row r="114">
          <cell r="B114" t="str">
            <v>Retail Stores</v>
          </cell>
        </row>
        <row r="115">
          <cell r="B115" t="str">
            <v>Courthouses</v>
          </cell>
        </row>
        <row r="116">
          <cell r="B116" t="str">
            <v>Houses of Worship</v>
          </cell>
        </row>
        <row r="117">
          <cell r="B117" t="str">
            <v>Senior Care Facility</v>
          </cell>
        </row>
        <row r="118">
          <cell r="B118" t="str">
            <v>Data Centers</v>
          </cell>
        </row>
        <row r="119">
          <cell r="B119" t="str">
            <v>K-12 Schools</v>
          </cell>
        </row>
        <row r="120">
          <cell r="B120" t="str">
            <v>Supermarkets</v>
          </cell>
        </row>
        <row r="121">
          <cell r="B121" t="str">
            <v>Dormitories</v>
          </cell>
        </row>
        <row r="122">
          <cell r="B122" t="str">
            <v>Medical Offices</v>
          </cell>
        </row>
        <row r="123">
          <cell r="B123" t="str">
            <v>Warehouses</v>
          </cell>
        </row>
        <row r="124">
          <cell r="B124" t="str">
            <v>Hospitals</v>
          </cell>
        </row>
        <row r="125">
          <cell r="B125" t="str">
            <v>Offices</v>
          </cell>
        </row>
        <row r="126">
          <cell r="B126" t="str">
            <v>Wastewater Treatment Plants</v>
          </cell>
        </row>
        <row r="127">
          <cell r="B127" t="str">
            <v>-----</v>
          </cell>
        </row>
        <row r="128">
          <cell r="B128" t="str">
            <v>Hospitals</v>
          </cell>
        </row>
        <row r="129">
          <cell r="B129" t="str">
            <v>Food Stores</v>
          </cell>
        </row>
        <row r="130">
          <cell r="B130" t="str">
            <v>Clothing/Fabric Stores</v>
          </cell>
        </row>
        <row r="131">
          <cell r="B131" t="str">
            <v>Department Stores</v>
          </cell>
        </row>
        <row r="132">
          <cell r="B132" t="str">
            <v>Household Appl &amp; Hardware Stores</v>
          </cell>
        </row>
        <row r="133">
          <cell r="B133" t="str">
            <v>Accommodation</v>
          </cell>
        </row>
        <row r="134">
          <cell r="B134" t="str">
            <v>Communications</v>
          </cell>
        </row>
        <row r="135">
          <cell r="B135" t="str">
            <v>Schools</v>
          </cell>
        </row>
        <row r="136">
          <cell r="B136" t="str">
            <v>Fast Food Restaurants</v>
          </cell>
        </row>
        <row r="137">
          <cell r="B137" t="str">
            <v>Clubs and Meeting Places</v>
          </cell>
        </row>
        <row r="138">
          <cell r="B138" t="str">
            <v>Retail / Wholesale - nec</v>
          </cell>
        </row>
        <row r="139">
          <cell r="B139" t="str">
            <v>Comm Serv &amp; Pub Adm - nec</v>
          </cell>
        </row>
        <row r="140">
          <cell r="B140" t="str">
            <v>Recreation - Not Elsewhere</v>
          </cell>
        </row>
        <row r="141">
          <cell r="B141" t="str">
            <v>-----</v>
          </cell>
        </row>
        <row r="142">
          <cell r="B142" t="str">
            <v xml:space="preserve">Education </v>
          </cell>
        </row>
        <row r="143">
          <cell r="B143" t="str">
            <v xml:space="preserve">Food Sales </v>
          </cell>
        </row>
        <row r="144">
          <cell r="B144" t="str">
            <v>Food Service</v>
          </cell>
        </row>
        <row r="145">
          <cell r="B145" t="str">
            <v xml:space="preserve">Health Care </v>
          </cell>
        </row>
        <row r="146">
          <cell r="B146" t="str">
            <v xml:space="preserve">Lodging </v>
          </cell>
        </row>
        <row r="147">
          <cell r="B147" t="str">
            <v xml:space="preserve">Mercantile </v>
          </cell>
        </row>
        <row r="148">
          <cell r="B148" t="str">
            <v xml:space="preserve">Office </v>
          </cell>
        </row>
        <row r="149">
          <cell r="B149" t="str">
            <v>Public Assembly</v>
          </cell>
        </row>
        <row r="150">
          <cell r="B150" t="str">
            <v>Public Order and Safety</v>
          </cell>
        </row>
        <row r="151">
          <cell r="B151" t="str">
            <v>Religious Worship</v>
          </cell>
        </row>
        <row r="152">
          <cell r="B152" t="str">
            <v xml:space="preserve">Other Service </v>
          </cell>
        </row>
        <row r="153">
          <cell r="B153" t="str">
            <v>Warehouse and Storage</v>
          </cell>
        </row>
        <row r="154">
          <cell r="B154" t="str">
            <v>Parking</v>
          </cell>
        </row>
        <row r="155">
          <cell r="B155" t="str">
            <v>Other</v>
          </cell>
        </row>
        <row r="156">
          <cell r="B156" t="str">
            <v>Vacant</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hange Log"/>
      <sheetName val="Instructions"/>
      <sheetName val="15A NABERS Energy Simple"/>
      <sheetName val="15A NABERS Energy Detailed"/>
      <sheetName val="AGO Emission Factors"/>
      <sheetName val="Carbon Neutral Summary"/>
      <sheetName val="Points Table"/>
    </sheetNames>
    <sheetDataSet>
      <sheetData sheetId="0" refreshError="1"/>
      <sheetData sheetId="1" refreshError="1"/>
      <sheetData sheetId="2" refreshError="1"/>
      <sheetData sheetId="3" refreshError="1"/>
      <sheetData sheetId="4" refreshError="1"/>
      <sheetData sheetId="5">
        <row r="7">
          <cell r="G7" t="str">
            <v>Base Building</v>
          </cell>
        </row>
        <row r="8">
          <cell r="G8" t="str">
            <v>Whole Building</v>
          </cell>
        </row>
        <row r="37">
          <cell r="B37" t="str">
            <v>ACT</v>
          </cell>
        </row>
        <row r="38">
          <cell r="B38" t="str">
            <v>NSW</v>
          </cell>
        </row>
        <row r="39">
          <cell r="B39" t="str">
            <v>VIC</v>
          </cell>
        </row>
        <row r="40">
          <cell r="B40" t="str">
            <v>QLD</v>
          </cell>
        </row>
        <row r="41">
          <cell r="B41" t="str">
            <v>SA</v>
          </cell>
        </row>
        <row r="42">
          <cell r="B42" t="str">
            <v>WA</v>
          </cell>
        </row>
        <row r="43">
          <cell r="B43" t="str">
            <v>TAS</v>
          </cell>
        </row>
        <row r="44">
          <cell r="B44" t="str">
            <v>NT</v>
          </cell>
        </row>
        <row r="113">
          <cell r="B113" t="str">
            <v>Hotels</v>
          </cell>
        </row>
        <row r="114">
          <cell r="B114" t="str">
            <v>Retail Stores</v>
          </cell>
        </row>
        <row r="115">
          <cell r="B115" t="str">
            <v>Courthouses</v>
          </cell>
        </row>
        <row r="116">
          <cell r="B116" t="str">
            <v>Houses of Worship</v>
          </cell>
        </row>
        <row r="117">
          <cell r="B117" t="str">
            <v>Senior Care Facility</v>
          </cell>
        </row>
        <row r="118">
          <cell r="B118" t="str">
            <v>Data Centers</v>
          </cell>
        </row>
        <row r="119">
          <cell r="B119" t="str">
            <v>K-12 Schools</v>
          </cell>
        </row>
        <row r="120">
          <cell r="B120" t="str">
            <v>Supermarkets</v>
          </cell>
        </row>
        <row r="121">
          <cell r="B121" t="str">
            <v>Dormitories</v>
          </cell>
        </row>
        <row r="122">
          <cell r="B122" t="str">
            <v>Medical Offices</v>
          </cell>
        </row>
        <row r="123">
          <cell r="B123" t="str">
            <v>Warehouses</v>
          </cell>
        </row>
        <row r="124">
          <cell r="B124" t="str">
            <v>Hospitals</v>
          </cell>
        </row>
        <row r="125">
          <cell r="B125" t="str">
            <v>Offices</v>
          </cell>
        </row>
        <row r="126">
          <cell r="B126" t="str">
            <v>Wastewater Treatment Plants</v>
          </cell>
        </row>
        <row r="127">
          <cell r="B127" t="str">
            <v>-----</v>
          </cell>
        </row>
        <row r="128">
          <cell r="B128" t="str">
            <v>Hospitals</v>
          </cell>
        </row>
        <row r="129">
          <cell r="B129" t="str">
            <v>Food Stores</v>
          </cell>
        </row>
        <row r="130">
          <cell r="B130" t="str">
            <v>Clothing/Fabric Stores</v>
          </cell>
        </row>
        <row r="131">
          <cell r="B131" t="str">
            <v>Department Stores</v>
          </cell>
        </row>
        <row r="132">
          <cell r="B132" t="str">
            <v>Household Appl &amp; Hardware Stores</v>
          </cell>
        </row>
        <row r="133">
          <cell r="B133" t="str">
            <v>Accommodation</v>
          </cell>
        </row>
        <row r="134">
          <cell r="B134" t="str">
            <v>Communications</v>
          </cell>
        </row>
        <row r="135">
          <cell r="B135" t="str">
            <v>Schools</v>
          </cell>
        </row>
        <row r="136">
          <cell r="B136" t="str">
            <v>Fast Food Restaurants</v>
          </cell>
        </row>
        <row r="137">
          <cell r="B137" t="str">
            <v>Clubs and Meeting Places</v>
          </cell>
        </row>
        <row r="138">
          <cell r="B138" t="str">
            <v>Retail / Wholesale - nec</v>
          </cell>
        </row>
        <row r="139">
          <cell r="B139" t="str">
            <v>Comm Serv &amp; Pub Adm - nec</v>
          </cell>
        </row>
        <row r="140">
          <cell r="B140" t="str">
            <v>Recreation - Not Elsewhere</v>
          </cell>
        </row>
        <row r="141">
          <cell r="B141" t="str">
            <v>-----</v>
          </cell>
        </row>
        <row r="142">
          <cell r="B142" t="str">
            <v xml:space="preserve">Education </v>
          </cell>
        </row>
        <row r="143">
          <cell r="B143" t="str">
            <v xml:space="preserve">Food Sales </v>
          </cell>
        </row>
        <row r="144">
          <cell r="B144" t="str">
            <v>Food Service</v>
          </cell>
        </row>
        <row r="145">
          <cell r="B145" t="str">
            <v xml:space="preserve">Health Care </v>
          </cell>
        </row>
        <row r="146">
          <cell r="B146" t="str">
            <v xml:space="preserve">Lodging </v>
          </cell>
        </row>
        <row r="147">
          <cell r="B147" t="str">
            <v xml:space="preserve">Mercantile </v>
          </cell>
        </row>
        <row r="148">
          <cell r="B148" t="str">
            <v xml:space="preserve">Office </v>
          </cell>
        </row>
        <row r="149">
          <cell r="B149" t="str">
            <v>Public Assembly</v>
          </cell>
        </row>
        <row r="150">
          <cell r="B150" t="str">
            <v>Public Order and Safety</v>
          </cell>
        </row>
        <row r="151">
          <cell r="B151" t="str">
            <v>Religious Worship</v>
          </cell>
        </row>
        <row r="152">
          <cell r="B152" t="str">
            <v xml:space="preserve">Other Service </v>
          </cell>
        </row>
        <row r="153">
          <cell r="B153" t="str">
            <v>Warehouse and Storage</v>
          </cell>
        </row>
        <row r="154">
          <cell r="B154" t="str">
            <v>Parking</v>
          </cell>
        </row>
        <row r="155">
          <cell r="B155" t="str">
            <v>Other</v>
          </cell>
        </row>
        <row r="156">
          <cell r="B156" t="str">
            <v>Vacant</v>
          </cell>
        </row>
      </sheetData>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structions"/>
      <sheetName val="Change Log"/>
      <sheetName val="28.1 Refrigerant Impacts"/>
      <sheetName val="Properties"/>
      <sheetName val="Carbon Neutral Summary"/>
    </sheetNames>
    <sheetDataSet>
      <sheetData sheetId="0"/>
      <sheetData sheetId="1"/>
      <sheetData sheetId="2"/>
      <sheetData sheetId="3"/>
      <sheetData sheetId="4">
        <row r="7">
          <cell r="A7" t="str">
            <v>CFC-11</v>
          </cell>
          <cell r="B7">
            <v>1</v>
          </cell>
          <cell r="C7">
            <v>4660</v>
          </cell>
          <cell r="D7">
            <v>4750</v>
          </cell>
          <cell r="E7">
            <v>0.02</v>
          </cell>
          <cell r="F7">
            <v>0.1</v>
          </cell>
          <cell r="O7" t="str">
            <v>Absorption chiller</v>
          </cell>
        </row>
        <row r="8">
          <cell r="A8" t="str">
            <v>CFC-113</v>
          </cell>
          <cell r="B8">
            <v>0.85</v>
          </cell>
          <cell r="C8">
            <v>5820</v>
          </cell>
          <cell r="D8">
            <v>6130</v>
          </cell>
          <cell r="E8">
            <v>0.02</v>
          </cell>
          <cell r="F8">
            <v>0.1</v>
          </cell>
          <cell r="O8" t="str">
            <v>Centrifugal chiller</v>
          </cell>
        </row>
        <row r="9">
          <cell r="A9" t="str">
            <v>CFC-114</v>
          </cell>
          <cell r="B9">
            <v>0.57999999999999996</v>
          </cell>
          <cell r="C9">
            <v>8590</v>
          </cell>
          <cell r="D9">
            <v>10000</v>
          </cell>
          <cell r="E9">
            <v>7.0000000000000007E-2</v>
          </cell>
          <cell r="F9">
            <v>0.1</v>
          </cell>
          <cell r="O9" t="str">
            <v>Packaged AC or HP</v>
          </cell>
        </row>
        <row r="10">
          <cell r="A10" t="str">
            <v>CFC-115</v>
          </cell>
          <cell r="B10">
            <v>0.56999999999999995</v>
          </cell>
          <cell r="C10">
            <v>7670</v>
          </cell>
          <cell r="D10">
            <v>7370</v>
          </cell>
          <cell r="E10">
            <v>7.0000000000000007E-2</v>
          </cell>
          <cell r="F10">
            <v>0.1</v>
          </cell>
          <cell r="O10" t="str">
            <v>Reciprocating chiller</v>
          </cell>
        </row>
        <row r="11">
          <cell r="A11" t="str">
            <v>CFC-12</v>
          </cell>
          <cell r="B11">
            <v>0.82</v>
          </cell>
          <cell r="C11">
            <v>10200</v>
          </cell>
          <cell r="D11">
            <v>10900</v>
          </cell>
          <cell r="E11">
            <v>7.0000000000000007E-2</v>
          </cell>
          <cell r="F11">
            <v>0.1</v>
          </cell>
          <cell r="O11" t="str">
            <v>Screw chiller</v>
          </cell>
        </row>
        <row r="12">
          <cell r="A12" t="str">
            <v>CFC-500</v>
          </cell>
          <cell r="B12">
            <v>0.60499999999999998</v>
          </cell>
          <cell r="C12">
            <v>8100</v>
          </cell>
          <cell r="D12">
            <v>8100</v>
          </cell>
          <cell r="E12">
            <v>7.0000000000000007E-2</v>
          </cell>
          <cell r="F12">
            <v>0.1</v>
          </cell>
          <cell r="O12" t="str">
            <v>Scroll chiller</v>
          </cell>
        </row>
        <row r="13">
          <cell r="A13" t="str">
            <v>CFC-502</v>
          </cell>
          <cell r="B13">
            <v>0.311</v>
          </cell>
          <cell r="C13">
            <v>4600</v>
          </cell>
          <cell r="D13">
            <v>4600</v>
          </cell>
          <cell r="E13">
            <v>7.0000000000000007E-2</v>
          </cell>
          <cell r="F13">
            <v>0.1</v>
          </cell>
          <cell r="O13" t="str">
            <v>Split-system AC or HP, VRF</v>
          </cell>
        </row>
        <row r="14">
          <cell r="A14" t="str">
            <v>HC-290</v>
          </cell>
          <cell r="B14">
            <v>0</v>
          </cell>
          <cell r="C14">
            <v>20</v>
          </cell>
          <cell r="D14">
            <v>20</v>
          </cell>
          <cell r="E14">
            <v>7.0000000000000007E-2</v>
          </cell>
          <cell r="F14">
            <v>0.1</v>
          </cell>
          <cell r="O14" t="str">
            <v>Unitary AC or HP</v>
          </cell>
        </row>
        <row r="15">
          <cell r="A15" t="str">
            <v>HC-600</v>
          </cell>
          <cell r="B15">
            <v>0</v>
          </cell>
          <cell r="C15">
            <v>20</v>
          </cell>
          <cell r="D15">
            <v>20</v>
          </cell>
          <cell r="E15">
            <v>7.0000000000000007E-2</v>
          </cell>
          <cell r="F15">
            <v>0.1</v>
          </cell>
          <cell r="O15" t="str">
            <v>Window AC or HP</v>
          </cell>
        </row>
        <row r="16">
          <cell r="A16" t="str">
            <v>HC-600a</v>
          </cell>
          <cell r="B16">
            <v>0</v>
          </cell>
          <cell r="C16">
            <v>20</v>
          </cell>
          <cell r="D16">
            <v>20</v>
          </cell>
          <cell r="E16">
            <v>7.0000000000000007E-2</v>
          </cell>
          <cell r="F16">
            <v>0.1</v>
          </cell>
        </row>
        <row r="17">
          <cell r="A17" t="str">
            <v>HCFC-123</v>
          </cell>
          <cell r="B17">
            <v>0.01</v>
          </cell>
          <cell r="C17">
            <v>79</v>
          </cell>
          <cell r="D17">
            <v>77</v>
          </cell>
          <cell r="E17">
            <v>0.02</v>
          </cell>
          <cell r="F17">
            <v>0.1</v>
          </cell>
        </row>
        <row r="18">
          <cell r="A18" t="str">
            <v>HCFC-22</v>
          </cell>
          <cell r="B18">
            <v>0.04</v>
          </cell>
          <cell r="C18">
            <v>1760</v>
          </cell>
          <cell r="D18">
            <v>1810</v>
          </cell>
          <cell r="E18">
            <v>7.0000000000000007E-2</v>
          </cell>
          <cell r="F18">
            <v>0.1</v>
          </cell>
        </row>
        <row r="19">
          <cell r="A19" t="str">
            <v>HFC -125</v>
          </cell>
          <cell r="B19" t="str">
            <v>na</v>
          </cell>
          <cell r="C19">
            <v>3170</v>
          </cell>
          <cell r="D19">
            <v>3500</v>
          </cell>
          <cell r="E19" t="str">
            <v>na</v>
          </cell>
          <cell r="F19" t="str">
            <v>na</v>
          </cell>
        </row>
        <row r="20">
          <cell r="A20" t="str">
            <v>HFC-134</v>
          </cell>
          <cell r="B20" t="str">
            <v>na</v>
          </cell>
          <cell r="C20">
            <v>1120</v>
          </cell>
          <cell r="D20">
            <v>1100</v>
          </cell>
          <cell r="E20" t="str">
            <v>na</v>
          </cell>
          <cell r="F20" t="str">
            <v>na</v>
          </cell>
        </row>
        <row r="21">
          <cell r="A21" t="str">
            <v>HFC-134a</v>
          </cell>
          <cell r="B21">
            <v>0</v>
          </cell>
          <cell r="C21">
            <v>1300</v>
          </cell>
          <cell r="D21">
            <v>1430</v>
          </cell>
          <cell r="E21">
            <v>7.0000000000000007E-2</v>
          </cell>
          <cell r="F21">
            <v>0.1</v>
          </cell>
        </row>
        <row r="22">
          <cell r="A22" t="str">
            <v>HFC-143</v>
          </cell>
          <cell r="B22" t="str">
            <v>na</v>
          </cell>
          <cell r="C22">
            <v>328</v>
          </cell>
          <cell r="D22">
            <v>353</v>
          </cell>
          <cell r="E22" t="str">
            <v>na</v>
          </cell>
          <cell r="F22" t="str">
            <v>na</v>
          </cell>
        </row>
        <row r="23">
          <cell r="A23" t="str">
            <v>HFC-143a</v>
          </cell>
          <cell r="B23" t="str">
            <v>na</v>
          </cell>
          <cell r="C23">
            <v>4800</v>
          </cell>
          <cell r="D23">
            <v>4470</v>
          </cell>
          <cell r="E23" t="str">
            <v>na</v>
          </cell>
          <cell r="F23" t="str">
            <v>na</v>
          </cell>
        </row>
        <row r="24">
          <cell r="A24" t="str">
            <v>HFC-152a</v>
          </cell>
          <cell r="B24" t="str">
            <v>na</v>
          </cell>
          <cell r="C24">
            <v>138</v>
          </cell>
          <cell r="D24">
            <v>124</v>
          </cell>
          <cell r="E24" t="str">
            <v>na</v>
          </cell>
          <cell r="F24" t="str">
            <v>na</v>
          </cell>
        </row>
        <row r="25">
          <cell r="A25" t="str">
            <v>HFC-227ea</v>
          </cell>
          <cell r="B25" t="str">
            <v>na</v>
          </cell>
          <cell r="C25">
            <v>3350</v>
          </cell>
          <cell r="D25">
            <v>3220</v>
          </cell>
          <cell r="E25" t="str">
            <v>na</v>
          </cell>
          <cell r="F25" t="str">
            <v>na</v>
          </cell>
        </row>
        <row r="26">
          <cell r="A26" t="str">
            <v>HFC-23</v>
          </cell>
          <cell r="B26" t="str">
            <v>na</v>
          </cell>
          <cell r="C26">
            <v>12400</v>
          </cell>
          <cell r="D26">
            <v>14800</v>
          </cell>
          <cell r="E26" t="str">
            <v>na</v>
          </cell>
          <cell r="F26" t="str">
            <v>na</v>
          </cell>
        </row>
        <row r="27">
          <cell r="A27" t="str">
            <v>HFC-236fa</v>
          </cell>
          <cell r="B27" t="str">
            <v>na</v>
          </cell>
          <cell r="C27">
            <v>8060</v>
          </cell>
          <cell r="D27">
            <v>9810</v>
          </cell>
          <cell r="E27" t="str">
            <v>na</v>
          </cell>
          <cell r="F27" t="str">
            <v>na</v>
          </cell>
        </row>
        <row r="28">
          <cell r="A28" t="str">
            <v>HFC-245ca</v>
          </cell>
          <cell r="B28" t="str">
            <v>na</v>
          </cell>
          <cell r="C28">
            <v>716</v>
          </cell>
          <cell r="D28">
            <v>693</v>
          </cell>
          <cell r="E28" t="str">
            <v>na</v>
          </cell>
          <cell r="F28" t="str">
            <v>na</v>
          </cell>
        </row>
        <row r="29">
          <cell r="A29" t="str">
            <v>HFC-245fa</v>
          </cell>
          <cell r="B29" t="str">
            <v>na</v>
          </cell>
          <cell r="C29">
            <v>858</v>
          </cell>
          <cell r="D29">
            <v>1030</v>
          </cell>
          <cell r="E29" t="str">
            <v>na</v>
          </cell>
          <cell r="F29" t="str">
            <v>na</v>
          </cell>
        </row>
        <row r="30">
          <cell r="A30" t="str">
            <v>HFC-32</v>
          </cell>
          <cell r="B30">
            <v>0</v>
          </cell>
          <cell r="C30">
            <v>677</v>
          </cell>
          <cell r="D30">
            <v>675</v>
          </cell>
          <cell r="E30">
            <v>7.0000000000000007E-2</v>
          </cell>
          <cell r="F30">
            <v>0.1</v>
          </cell>
        </row>
        <row r="31">
          <cell r="A31" t="str">
            <v>HFC-365mfc</v>
          </cell>
          <cell r="B31" t="str">
            <v>na</v>
          </cell>
          <cell r="C31">
            <v>804</v>
          </cell>
          <cell r="D31">
            <v>794</v>
          </cell>
          <cell r="E31" t="str">
            <v>na</v>
          </cell>
          <cell r="F31" t="str">
            <v>na</v>
          </cell>
        </row>
        <row r="32">
          <cell r="A32" t="str">
            <v>HFC-404A</v>
          </cell>
          <cell r="B32">
            <v>0</v>
          </cell>
          <cell r="C32">
            <v>3943</v>
          </cell>
          <cell r="D32">
            <v>3943</v>
          </cell>
          <cell r="E32">
            <v>7.0000000000000007E-2</v>
          </cell>
          <cell r="F32">
            <v>0.1</v>
          </cell>
        </row>
        <row r="33">
          <cell r="A33" t="str">
            <v>HFC-407C</v>
          </cell>
          <cell r="B33">
            <v>0</v>
          </cell>
          <cell r="C33">
            <v>1624</v>
          </cell>
          <cell r="D33">
            <v>1624</v>
          </cell>
          <cell r="E33">
            <v>7.0000000000000007E-2</v>
          </cell>
          <cell r="F33">
            <v>0.1</v>
          </cell>
        </row>
        <row r="34">
          <cell r="A34" t="str">
            <v>HFC-41</v>
          </cell>
          <cell r="B34" t="str">
            <v>na</v>
          </cell>
          <cell r="C34">
            <v>116</v>
          </cell>
          <cell r="D34">
            <v>92</v>
          </cell>
          <cell r="E34" t="str">
            <v>na</v>
          </cell>
          <cell r="F34" t="str">
            <v>na</v>
          </cell>
        </row>
        <row r="35">
          <cell r="A35" t="str">
            <v>HFC-410A</v>
          </cell>
          <cell r="B35">
            <v>0</v>
          </cell>
          <cell r="C35">
            <v>1924</v>
          </cell>
          <cell r="D35">
            <v>1924</v>
          </cell>
          <cell r="E35">
            <v>7.0000000000000007E-2</v>
          </cell>
          <cell r="F35">
            <v>0.1</v>
          </cell>
        </row>
        <row r="36">
          <cell r="A36" t="str">
            <v>HFC-417A</v>
          </cell>
          <cell r="B36">
            <v>0</v>
          </cell>
          <cell r="C36">
            <v>2300</v>
          </cell>
          <cell r="D36">
            <v>2300</v>
          </cell>
          <cell r="E36">
            <v>7.0000000000000007E-2</v>
          </cell>
          <cell r="F36">
            <v>0.1</v>
          </cell>
        </row>
        <row r="37">
          <cell r="A37" t="str">
            <v>HFC-424A</v>
          </cell>
          <cell r="B37">
            <v>0</v>
          </cell>
          <cell r="C37">
            <v>2400</v>
          </cell>
          <cell r="D37">
            <v>2400</v>
          </cell>
          <cell r="E37">
            <v>7.0000000000000007E-2</v>
          </cell>
          <cell r="F37">
            <v>0.1</v>
          </cell>
        </row>
        <row r="38">
          <cell r="A38" t="str">
            <v>HFC-43-10mee</v>
          </cell>
          <cell r="B38" t="str">
            <v>na</v>
          </cell>
          <cell r="C38">
            <v>1650</v>
          </cell>
          <cell r="D38">
            <v>1640</v>
          </cell>
          <cell r="E38" t="str">
            <v>na</v>
          </cell>
          <cell r="F38" t="str">
            <v>na</v>
          </cell>
        </row>
        <row r="39">
          <cell r="A39" t="str">
            <v>HFC-434A</v>
          </cell>
          <cell r="B39">
            <v>0</v>
          </cell>
          <cell r="C39">
            <v>3100</v>
          </cell>
          <cell r="D39">
            <v>3100</v>
          </cell>
          <cell r="E39">
            <v>7.0000000000000007E-2</v>
          </cell>
          <cell r="F39">
            <v>0.1</v>
          </cell>
        </row>
        <row r="40">
          <cell r="A40" t="str">
            <v>HFC-438A</v>
          </cell>
          <cell r="B40">
            <v>0</v>
          </cell>
          <cell r="C40">
            <v>2200</v>
          </cell>
          <cell r="D40">
            <v>2200</v>
          </cell>
          <cell r="E40">
            <v>7.0000000000000007E-2</v>
          </cell>
          <cell r="F40">
            <v>0.1</v>
          </cell>
        </row>
        <row r="41">
          <cell r="A41" t="str">
            <v>HFC-507A</v>
          </cell>
          <cell r="B41">
            <v>0</v>
          </cell>
          <cell r="C41">
            <v>3800</v>
          </cell>
          <cell r="D41">
            <v>3800</v>
          </cell>
          <cell r="E41">
            <v>7.0000000000000007E-2</v>
          </cell>
          <cell r="F41">
            <v>0.1</v>
          </cell>
        </row>
        <row r="42">
          <cell r="A42" t="str">
            <v>PFC-116</v>
          </cell>
          <cell r="B42" t="str">
            <v>na</v>
          </cell>
          <cell r="C42">
            <v>11100</v>
          </cell>
          <cell r="D42">
            <v>12200</v>
          </cell>
          <cell r="E42" t="str">
            <v>na</v>
          </cell>
          <cell r="F42" t="str">
            <v>na</v>
          </cell>
        </row>
        <row r="43">
          <cell r="A43" t="str">
            <v>PFC-14</v>
          </cell>
          <cell r="B43" t="str">
            <v>na</v>
          </cell>
          <cell r="C43">
            <v>6630</v>
          </cell>
          <cell r="D43">
            <v>7390</v>
          </cell>
          <cell r="E43" t="str">
            <v>na</v>
          </cell>
          <cell r="F43" t="str">
            <v>na</v>
          </cell>
        </row>
        <row r="44">
          <cell r="A44" t="str">
            <v>PFC-218</v>
          </cell>
          <cell r="B44" t="str">
            <v>na</v>
          </cell>
          <cell r="C44">
            <v>8900</v>
          </cell>
          <cell r="D44">
            <v>8830</v>
          </cell>
          <cell r="E44" t="str">
            <v>na</v>
          </cell>
          <cell r="F44" t="str">
            <v>na</v>
          </cell>
        </row>
        <row r="45">
          <cell r="A45" t="str">
            <v>PFC-3-1-10</v>
          </cell>
          <cell r="B45" t="str">
            <v>na</v>
          </cell>
          <cell r="C45">
            <v>9200</v>
          </cell>
          <cell r="D45">
            <v>8860</v>
          </cell>
          <cell r="E45" t="str">
            <v>na</v>
          </cell>
          <cell r="F45" t="str">
            <v>na</v>
          </cell>
        </row>
        <row r="46">
          <cell r="A46" t="str">
            <v>PFC-318</v>
          </cell>
          <cell r="B46" t="str">
            <v>na</v>
          </cell>
          <cell r="C46">
            <v>9540</v>
          </cell>
          <cell r="D46">
            <v>10300</v>
          </cell>
          <cell r="E46" t="str">
            <v>na</v>
          </cell>
          <cell r="F46" t="str">
            <v>na</v>
          </cell>
        </row>
        <row r="47">
          <cell r="A47" t="str">
            <v>PFC-4-1-12</v>
          </cell>
          <cell r="B47" t="str">
            <v>na</v>
          </cell>
          <cell r="C47">
            <v>8550</v>
          </cell>
          <cell r="D47">
            <v>9160</v>
          </cell>
          <cell r="E47" t="str">
            <v>na</v>
          </cell>
          <cell r="F47" t="str">
            <v>na</v>
          </cell>
        </row>
        <row r="48">
          <cell r="A48" t="str">
            <v>PFC-5-1-14</v>
          </cell>
          <cell r="B48" t="str">
            <v>na</v>
          </cell>
          <cell r="C48">
            <v>7910</v>
          </cell>
          <cell r="D48">
            <v>9300</v>
          </cell>
          <cell r="E48" t="str">
            <v>na</v>
          </cell>
          <cell r="F48" t="str">
            <v>na</v>
          </cell>
        </row>
        <row r="49">
          <cell r="A49" t="str">
            <v>PFC-9-1-18</v>
          </cell>
          <cell r="B49" t="str">
            <v>na</v>
          </cell>
          <cell r="C49">
            <v>7190</v>
          </cell>
          <cell r="D49">
            <v>7500</v>
          </cell>
          <cell r="E49" t="str">
            <v>na</v>
          </cell>
          <cell r="F49" t="str">
            <v>na</v>
          </cell>
        </row>
        <row r="50">
          <cell r="A50" t="str">
            <v>R-1233zd</v>
          </cell>
          <cell r="B50">
            <v>0</v>
          </cell>
          <cell r="C50">
            <v>1</v>
          </cell>
          <cell r="D50">
            <v>1</v>
          </cell>
          <cell r="E50">
            <v>0.02</v>
          </cell>
          <cell r="F50">
            <v>0.1</v>
          </cell>
        </row>
        <row r="51">
          <cell r="A51" t="str">
            <v>R-1234yf</v>
          </cell>
          <cell r="B51">
            <v>0</v>
          </cell>
          <cell r="C51">
            <v>1</v>
          </cell>
          <cell r="D51">
            <v>1</v>
          </cell>
          <cell r="E51">
            <v>7.0000000000000007E-2</v>
          </cell>
          <cell r="F51">
            <v>0.1</v>
          </cell>
        </row>
        <row r="52">
          <cell r="A52" t="str">
            <v>R-1234ze</v>
          </cell>
          <cell r="B52">
            <v>0</v>
          </cell>
          <cell r="C52">
            <v>1</v>
          </cell>
          <cell r="D52">
            <v>1</v>
          </cell>
          <cell r="E52">
            <v>7.0000000000000007E-2</v>
          </cell>
          <cell r="F52">
            <v>0.1</v>
          </cell>
        </row>
        <row r="53">
          <cell r="A53" t="str">
            <v>R-452B</v>
          </cell>
          <cell r="B53">
            <v>0</v>
          </cell>
          <cell r="C53">
            <v>676</v>
          </cell>
          <cell r="D53">
            <v>676</v>
          </cell>
          <cell r="E53">
            <v>7.0000000000000007E-2</v>
          </cell>
          <cell r="F53">
            <v>0.1</v>
          </cell>
        </row>
        <row r="54">
          <cell r="A54" t="str">
            <v>R-50</v>
          </cell>
          <cell r="B54" t="str">
            <v>na</v>
          </cell>
          <cell r="C54">
            <v>28</v>
          </cell>
          <cell r="D54">
            <v>25</v>
          </cell>
          <cell r="E54" t="str">
            <v>na</v>
          </cell>
          <cell r="F54" t="str">
            <v>na</v>
          </cell>
        </row>
        <row r="55">
          <cell r="A55" t="str">
            <v>R-513A</v>
          </cell>
          <cell r="B55">
            <v>0</v>
          </cell>
          <cell r="C55">
            <v>573</v>
          </cell>
          <cell r="D55">
            <v>573</v>
          </cell>
          <cell r="E55">
            <v>7.0000000000000007E-2</v>
          </cell>
          <cell r="F55">
            <v>0.1</v>
          </cell>
        </row>
        <row r="56">
          <cell r="A56" t="str">
            <v>R-514A</v>
          </cell>
          <cell r="B56">
            <v>0</v>
          </cell>
          <cell r="C56">
            <v>2</v>
          </cell>
          <cell r="D56">
            <v>2</v>
          </cell>
          <cell r="E56">
            <v>0.02</v>
          </cell>
          <cell r="F56">
            <v>0.1</v>
          </cell>
        </row>
        <row r="57">
          <cell r="A57" t="str">
            <v>R-717</v>
          </cell>
          <cell r="B57">
            <v>0</v>
          </cell>
          <cell r="C57">
            <v>1</v>
          </cell>
          <cell r="D57">
            <v>1</v>
          </cell>
          <cell r="E57">
            <v>7.0000000000000007E-2</v>
          </cell>
          <cell r="F57">
            <v>0.1</v>
          </cell>
        </row>
        <row r="58">
          <cell r="A58" t="str">
            <v>R-718</v>
          </cell>
          <cell r="B58">
            <v>0</v>
          </cell>
          <cell r="C58">
            <v>0</v>
          </cell>
          <cell r="D58">
            <v>0</v>
          </cell>
          <cell r="E58">
            <v>0.02</v>
          </cell>
          <cell r="F58">
            <v>0.1</v>
          </cell>
        </row>
        <row r="59">
          <cell r="A59" t="str">
            <v>R-729</v>
          </cell>
          <cell r="B59">
            <v>0</v>
          </cell>
          <cell r="C59">
            <v>0</v>
          </cell>
          <cell r="D59">
            <v>0</v>
          </cell>
          <cell r="E59">
            <v>7.0000000000000007E-2</v>
          </cell>
          <cell r="F59">
            <v>0.1</v>
          </cell>
        </row>
        <row r="60">
          <cell r="A60" t="str">
            <v>R-744</v>
          </cell>
          <cell r="B60">
            <v>0</v>
          </cell>
          <cell r="C60">
            <v>1</v>
          </cell>
          <cell r="D60">
            <v>1</v>
          </cell>
          <cell r="E60">
            <v>7.0000000000000007E-2</v>
          </cell>
          <cell r="F60">
            <v>0.1</v>
          </cell>
        </row>
        <row r="61">
          <cell r="A61" t="str">
            <v>R-744A</v>
          </cell>
          <cell r="B61">
            <v>0</v>
          </cell>
          <cell r="C61">
            <v>265</v>
          </cell>
          <cell r="D61">
            <v>298</v>
          </cell>
          <cell r="E61" t="str">
            <v>na</v>
          </cell>
          <cell r="F61" t="str">
            <v>na</v>
          </cell>
        </row>
        <row r="62">
          <cell r="A62" t="str">
            <v>SF6</v>
          </cell>
          <cell r="B62" t="str">
            <v>na</v>
          </cell>
          <cell r="C62">
            <v>23500</v>
          </cell>
          <cell r="D62">
            <v>22800</v>
          </cell>
          <cell r="E62" t="str">
            <v>na</v>
          </cell>
          <cell r="F62" t="str">
            <v>na</v>
          </cell>
        </row>
        <row r="63">
          <cell r="A63" t="str">
            <v>User Defined</v>
          </cell>
          <cell r="B63">
            <v>0</v>
          </cell>
          <cell r="C63">
            <v>0</v>
          </cell>
          <cell r="D63">
            <v>0</v>
          </cell>
          <cell r="E63">
            <v>0</v>
          </cell>
          <cell r="F63">
            <v>0</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hange Log"/>
      <sheetName val="Instructions"/>
      <sheetName val="15B Building Details"/>
      <sheetName val="15B Calculation"/>
      <sheetName val="Carbon Neutral Summary"/>
      <sheetName val="15B Baseline Tables"/>
      <sheetName val="NGER Emission Factors"/>
      <sheetName val="AGO Emission Factors"/>
      <sheetName val="CDD &amp; HDD table"/>
      <sheetName val="Points Table"/>
    </sheetNames>
    <sheetDataSet>
      <sheetData sheetId="0" refreshError="1"/>
      <sheetData sheetId="1" refreshError="1"/>
      <sheetData sheetId="2" refreshError="1"/>
      <sheetData sheetId="3"/>
      <sheetData sheetId="4" refreshError="1"/>
      <sheetData sheetId="5"/>
      <sheetData sheetId="6">
        <row r="71">
          <cell r="A71" t="str">
            <v>[Select functional use from drop down list]</v>
          </cell>
        </row>
        <row r="72">
          <cell r="A72" t="str">
            <v>Custom</v>
          </cell>
        </row>
        <row r="73">
          <cell r="A73" t="str">
            <v>----------------------------------------------------------------------------------------------</v>
          </cell>
        </row>
        <row r="74">
          <cell r="A74" t="str">
            <v>Privately Owned Standalone Office Tenancy</v>
          </cell>
        </row>
        <row r="75">
          <cell r="A75" t="str">
            <v>Privately Owned Standalone Office Base Building</v>
          </cell>
        </row>
        <row r="76">
          <cell r="A76" t="str">
            <v>Privately Owned Standalone Office Whole Building</v>
          </cell>
        </row>
        <row r="77">
          <cell r="A77" t="str">
            <v>Government Owned Standalone Office Tenancy</v>
          </cell>
        </row>
        <row r="78">
          <cell r="A78" t="str">
            <v>Government Owned Standalone Office Whole Building</v>
          </cell>
        </row>
        <row r="79">
          <cell r="A79" t="str">
            <v>Hotel</v>
          </cell>
        </row>
        <row r="80">
          <cell r="A80" t="str">
            <v>Retail Tenancy (other than supermarket)</v>
          </cell>
        </row>
        <row r="81">
          <cell r="A81" t="str">
            <v>Retail Shopping Centres Base Building (other than Supermarket)</v>
          </cell>
        </row>
        <row r="82">
          <cell r="A82" t="str">
            <v>Retail Shopping Centres Whole Building ( sum of base buildings + retail tenancies, other than Supermarkets)</v>
          </cell>
        </row>
        <row r="83">
          <cell r="A83" t="str">
            <v>Supermarket within Shopping Centre</v>
          </cell>
        </row>
        <row r="84">
          <cell r="A84" t="str">
            <v>Supermarket Standalone</v>
          </cell>
        </row>
        <row r="85">
          <cell r="A85" t="str">
            <v>Public Hospital</v>
          </cell>
        </row>
        <row r="86">
          <cell r="A86" t="str">
            <v>Private Hospital</v>
          </cell>
        </row>
        <row r="87">
          <cell r="A87" t="str">
            <v>Public School</v>
          </cell>
        </row>
        <row r="88">
          <cell r="A88" t="str">
            <v>Independent or Catholic School</v>
          </cell>
        </row>
        <row r="89">
          <cell r="A89" t="str">
            <v>Tertiary Education VET Building</v>
          </cell>
        </row>
        <row r="90">
          <cell r="A90" t="str">
            <v>Tertiary Education University Building</v>
          </cell>
        </row>
        <row r="91">
          <cell r="A91" t="str">
            <v>Public Building</v>
          </cell>
        </row>
        <row r="92">
          <cell r="A92" t="str">
            <v>Law Court</v>
          </cell>
        </row>
        <row r="93">
          <cell r="A93" t="str">
            <v>Distribution Centre*</v>
          </cell>
        </row>
        <row r="94">
          <cell r="A94" t="str">
            <v>Refrigerated Warehouse*</v>
          </cell>
        </row>
        <row r="95">
          <cell r="A95" t="str">
            <v>Non-refrigerated Warehouse*</v>
          </cell>
        </row>
        <row r="96">
          <cell r="A96" t="str">
            <v>Standalone Retail Whole Building - NZ</v>
          </cell>
        </row>
      </sheetData>
      <sheetData sheetId="7" refreshError="1"/>
      <sheetData sheetId="8">
        <row r="7">
          <cell r="C7" t="str">
            <v>Metro</v>
          </cell>
        </row>
      </sheetData>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6"/>
  <sheetViews>
    <sheetView showGridLines="0" workbookViewId="0">
      <selection activeCell="E4" sqref="E4"/>
    </sheetView>
  </sheetViews>
  <sheetFormatPr defaultColWidth="9.109375" defaultRowHeight="13.8" x14ac:dyDescent="0.3"/>
  <cols>
    <col min="1" max="1" width="4.33203125" style="19" customWidth="1"/>
    <col min="2" max="2" width="32.109375" style="19" customWidth="1"/>
    <col min="3" max="3" width="42.6640625" style="19" customWidth="1"/>
    <col min="4" max="4" width="67.6640625" style="19" customWidth="1"/>
    <col min="5" max="5" width="56.44140625" style="19" customWidth="1"/>
    <col min="6" max="16384" width="9.109375" style="19"/>
  </cols>
  <sheetData>
    <row r="1" spans="2:8" ht="83.25" customHeight="1" x14ac:dyDescent="0.3">
      <c r="H1" s="77"/>
    </row>
    <row r="2" spans="2:8" ht="13.05" x14ac:dyDescent="0.3">
      <c r="H2" s="77"/>
    </row>
    <row r="3" spans="2:8" ht="33.75" customHeight="1" x14ac:dyDescent="0.3">
      <c r="B3" s="101" t="s">
        <v>28</v>
      </c>
      <c r="C3" s="101"/>
      <c r="D3" s="101"/>
      <c r="H3" s="77"/>
    </row>
    <row r="4" spans="2:8" ht="26.25" customHeight="1" x14ac:dyDescent="0.3"/>
    <row r="5" spans="2:8" ht="26.25" customHeight="1" x14ac:dyDescent="0.3">
      <c r="B5" s="20" t="s">
        <v>29</v>
      </c>
      <c r="C5" s="104" t="s">
        <v>30</v>
      </c>
      <c r="D5" s="105"/>
    </row>
    <row r="6" spans="2:8" ht="26.25" customHeight="1" x14ac:dyDescent="0.3">
      <c r="B6" s="21"/>
      <c r="C6" s="22"/>
      <c r="D6" s="22"/>
    </row>
    <row r="7" spans="2:8" ht="26.25" customHeight="1" x14ac:dyDescent="0.3">
      <c r="B7" s="25" t="s">
        <v>31</v>
      </c>
      <c r="C7" s="106" t="s">
        <v>32</v>
      </c>
      <c r="D7" s="105"/>
    </row>
    <row r="8" spans="2:8" ht="26.25" customHeight="1" x14ac:dyDescent="0.3">
      <c r="B8" s="21"/>
      <c r="C8" s="22"/>
      <c r="D8" s="22"/>
    </row>
    <row r="9" spans="2:8" ht="26.25" customHeight="1" x14ac:dyDescent="0.3">
      <c r="B9" s="26" t="s">
        <v>33</v>
      </c>
      <c r="C9" s="106" t="s">
        <v>34</v>
      </c>
      <c r="D9" s="105"/>
    </row>
    <row r="10" spans="2:8" ht="26.25" customHeight="1" x14ac:dyDescent="0.3">
      <c r="B10" s="23"/>
      <c r="C10" s="22"/>
      <c r="D10" s="22"/>
    </row>
    <row r="11" spans="2:8" ht="25.8" customHeight="1" x14ac:dyDescent="0.3">
      <c r="B11" s="27" t="s">
        <v>35</v>
      </c>
      <c r="C11" s="106" t="s">
        <v>36</v>
      </c>
      <c r="D11" s="105"/>
    </row>
    <row r="12" spans="2:8" ht="22.5" customHeight="1" x14ac:dyDescent="0.3">
      <c r="B12" s="24"/>
      <c r="C12" s="24"/>
      <c r="D12" s="24"/>
    </row>
    <row r="13" spans="2:8" ht="22.5" customHeight="1" x14ac:dyDescent="0.3"/>
    <row r="14" spans="2:8" ht="33.75" customHeight="1" x14ac:dyDescent="0.3">
      <c r="B14" s="101" t="s">
        <v>37</v>
      </c>
      <c r="C14" s="101"/>
      <c r="D14" s="101"/>
    </row>
    <row r="15" spans="2:8" ht="22.5" customHeight="1" x14ac:dyDescent="0.3"/>
    <row r="16" spans="2:8" ht="47.4" customHeight="1" x14ac:dyDescent="0.3">
      <c r="B16" s="102" t="s">
        <v>178</v>
      </c>
      <c r="C16" s="103"/>
      <c r="D16" s="103"/>
    </row>
  </sheetData>
  <sheetProtection selectLockedCells="1"/>
  <customSheetViews>
    <customSheetView guid="{E1B2FDDB-2559-4EA9-8507-006D40C4D615}" showGridLines="0" topLeftCell="A7">
      <selection activeCell="B16" sqref="B16:D16"/>
      <pageMargins left="0.7" right="0.7" top="0.75" bottom="0.75" header="0.3" footer="0.3"/>
      <pageSetup paperSize="9" orientation="portrait" r:id="rId1"/>
    </customSheetView>
    <customSheetView guid="{158450B2-D764-4E24-9438-D1520C8C1F7B}" showGridLines="0" topLeftCell="A7">
      <selection activeCell="B16" sqref="B16:D16"/>
      <pageMargins left="0.7" right="0.7" top="0.75" bottom="0.75" header="0.3" footer="0.3"/>
      <pageSetup paperSize="9" orientation="portrait" r:id="rId2"/>
    </customSheetView>
  </customSheetViews>
  <mergeCells count="7">
    <mergeCell ref="B14:D14"/>
    <mergeCell ref="B16:D16"/>
    <mergeCell ref="B3:D3"/>
    <mergeCell ref="C5:D5"/>
    <mergeCell ref="C7:D7"/>
    <mergeCell ref="C9:D9"/>
    <mergeCell ref="C11:D11"/>
  </mergeCell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Q115"/>
  <sheetViews>
    <sheetView tabSelected="1" topLeftCell="A98" zoomScaleNormal="100" workbookViewId="0">
      <selection activeCell="C60" sqref="C60 C93"/>
    </sheetView>
  </sheetViews>
  <sheetFormatPr defaultRowHeight="14.4" x14ac:dyDescent="0.3"/>
  <cols>
    <col min="1" max="1" width="5" customWidth="1"/>
    <col min="2" max="2" width="54.44140625" customWidth="1"/>
    <col min="3" max="3" width="39.33203125" customWidth="1"/>
    <col min="4" max="4" width="37.88671875" bestFit="1" customWidth="1"/>
    <col min="5" max="5" width="21.88671875" bestFit="1" customWidth="1"/>
    <col min="6" max="6" width="23.44140625" customWidth="1"/>
    <col min="7" max="7" width="21.33203125" bestFit="1" customWidth="1"/>
    <col min="8" max="8" width="37" customWidth="1"/>
    <col min="9" max="9" width="16.44140625" customWidth="1"/>
    <col min="10" max="10" width="33.5546875" customWidth="1"/>
    <col min="15" max="18" width="0" hidden="1" customWidth="1"/>
  </cols>
  <sheetData>
    <row r="1" spans="2:15" ht="104.25" customHeight="1" x14ac:dyDescent="0.3">
      <c r="E1" s="107" t="s">
        <v>126</v>
      </c>
      <c r="F1" s="107"/>
      <c r="G1" s="107"/>
      <c r="O1" t="s">
        <v>5</v>
      </c>
    </row>
    <row r="2" spans="2:15" ht="15.6" x14ac:dyDescent="0.3">
      <c r="B2" s="11" t="s">
        <v>45</v>
      </c>
      <c r="C2" s="11"/>
      <c r="D2" s="11"/>
      <c r="E2" s="11"/>
      <c r="F2" s="11"/>
      <c r="G2" s="11"/>
      <c r="H2" s="11"/>
      <c r="I2" s="11"/>
      <c r="J2" s="11"/>
    </row>
    <row r="4" spans="2:15" ht="15.6" x14ac:dyDescent="0.3">
      <c r="B4" s="127" t="s">
        <v>8</v>
      </c>
      <c r="C4" s="127"/>
      <c r="D4" s="3"/>
      <c r="E4" s="3"/>
      <c r="F4" s="3"/>
    </row>
    <row r="5" spans="2:15" x14ac:dyDescent="0.3">
      <c r="B5" s="72" t="s">
        <v>127</v>
      </c>
      <c r="C5" s="175"/>
      <c r="D5" s="107" t="s">
        <v>51</v>
      </c>
      <c r="E5" s="107"/>
      <c r="F5" s="107"/>
      <c r="G5" s="107"/>
      <c r="H5" s="107"/>
    </row>
    <row r="6" spans="2:15" x14ac:dyDescent="0.3">
      <c r="B6" s="72" t="s">
        <v>121</v>
      </c>
      <c r="C6" s="175"/>
      <c r="D6" s="36"/>
    </row>
    <row r="7" spans="2:15" x14ac:dyDescent="0.3">
      <c r="B7" s="72" t="s">
        <v>41</v>
      </c>
      <c r="C7" s="175"/>
      <c r="D7" s="36"/>
    </row>
    <row r="8" spans="2:15" x14ac:dyDescent="0.3">
      <c r="B8" s="72" t="s">
        <v>3</v>
      </c>
      <c r="C8" s="175"/>
      <c r="D8" s="36"/>
    </row>
    <row r="9" spans="2:15" x14ac:dyDescent="0.3">
      <c r="B9" s="72" t="s">
        <v>120</v>
      </c>
      <c r="C9" s="175"/>
      <c r="D9" s="36"/>
    </row>
    <row r="10" spans="2:15" x14ac:dyDescent="0.3">
      <c r="B10" s="72" t="s">
        <v>4</v>
      </c>
      <c r="C10" s="175"/>
      <c r="D10" s="36"/>
    </row>
    <row r="11" spans="2:15" x14ac:dyDescent="0.3">
      <c r="B11" s="36"/>
      <c r="C11" s="36"/>
      <c r="D11" s="36"/>
    </row>
    <row r="12" spans="2:15" ht="15.6" x14ac:dyDescent="0.3">
      <c r="B12" s="113" t="s">
        <v>44</v>
      </c>
      <c r="C12" s="113"/>
      <c r="D12" s="36"/>
      <c r="G12" s="5"/>
      <c r="H12" s="5"/>
    </row>
    <row r="13" spans="2:15" ht="70.8" customHeight="1" x14ac:dyDescent="0.3">
      <c r="B13" s="72" t="s">
        <v>189</v>
      </c>
      <c r="C13" s="6"/>
      <c r="D13" s="107" t="s">
        <v>179</v>
      </c>
      <c r="E13" s="107"/>
      <c r="F13" s="107"/>
      <c r="G13" s="107"/>
      <c r="H13" s="107"/>
    </row>
    <row r="14" spans="2:15" x14ac:dyDescent="0.3">
      <c r="B14" s="36"/>
      <c r="C14" s="36"/>
      <c r="D14" s="36"/>
    </row>
    <row r="15" spans="2:15" ht="15.6" x14ac:dyDescent="0.3">
      <c r="B15" s="127" t="s">
        <v>177</v>
      </c>
      <c r="C15" s="127"/>
      <c r="D15" s="107" t="s">
        <v>147</v>
      </c>
      <c r="E15" s="107"/>
      <c r="F15" s="107"/>
      <c r="G15" s="107"/>
      <c r="H15" s="107"/>
    </row>
    <row r="16" spans="2:15" ht="28.8" x14ac:dyDescent="0.3">
      <c r="B16" s="72" t="s">
        <v>148</v>
      </c>
      <c r="C16" s="174"/>
      <c r="D16" s="36"/>
      <c r="O16" t="s">
        <v>122</v>
      </c>
    </row>
    <row r="17" spans="2:17" ht="28.8" x14ac:dyDescent="0.3">
      <c r="B17" s="73" t="s">
        <v>149</v>
      </c>
      <c r="C17" s="29">
        <f>DATE(YEAR(C16)+1,MONTH(C16),DAY(C16)-1)</f>
        <v>365</v>
      </c>
      <c r="O17" t="s">
        <v>125</v>
      </c>
    </row>
    <row r="18" spans="2:17" x14ac:dyDescent="0.3">
      <c r="B18" s="2"/>
      <c r="C18" s="48"/>
      <c r="D18" s="49"/>
      <c r="E18" s="49"/>
      <c r="F18" s="49"/>
      <c r="G18" s="49"/>
      <c r="H18" s="49"/>
      <c r="O18" t="s">
        <v>123</v>
      </c>
    </row>
    <row r="19" spans="2:17" ht="15.6" x14ac:dyDescent="0.3">
      <c r="B19" s="11" t="s">
        <v>190</v>
      </c>
      <c r="C19" s="11"/>
      <c r="D19" s="11"/>
      <c r="E19" s="11"/>
      <c r="F19" s="11"/>
      <c r="G19" s="11"/>
      <c r="H19" s="11"/>
      <c r="I19" s="11"/>
      <c r="J19" s="11"/>
      <c r="O19" t="s">
        <v>124</v>
      </c>
    </row>
    <row r="20" spans="2:17" x14ac:dyDescent="0.3">
      <c r="B20" s="36"/>
      <c r="C20" s="36"/>
      <c r="D20" s="36"/>
    </row>
    <row r="21" spans="2:17" ht="15.6" x14ac:dyDescent="0.3">
      <c r="B21" s="127" t="s">
        <v>52</v>
      </c>
      <c r="C21" s="127"/>
      <c r="D21" s="36"/>
    </row>
    <row r="22" spans="2:17" ht="28.8" x14ac:dyDescent="0.3">
      <c r="B22" s="72" t="s">
        <v>191</v>
      </c>
      <c r="C22" s="173"/>
      <c r="D22" s="107" t="s">
        <v>128</v>
      </c>
      <c r="E22" s="107"/>
      <c r="F22" s="107"/>
      <c r="G22" s="107"/>
      <c r="H22" s="107"/>
    </row>
    <row r="23" spans="2:17" x14ac:dyDescent="0.3">
      <c r="B23" s="36"/>
      <c r="C23" s="36"/>
      <c r="D23" s="36"/>
    </row>
    <row r="24" spans="2:17" ht="15.6" x14ac:dyDescent="0.3">
      <c r="B24" s="127" t="s">
        <v>46</v>
      </c>
      <c r="C24" s="127"/>
      <c r="D24" s="36"/>
      <c r="F24" s="3"/>
    </row>
    <row r="25" spans="2:17" ht="45.6" customHeight="1" x14ac:dyDescent="0.3">
      <c r="B25" s="72" t="s">
        <v>192</v>
      </c>
      <c r="C25" s="6"/>
      <c r="D25" s="36"/>
      <c r="F25" s="3"/>
      <c r="O25" t="s">
        <v>129</v>
      </c>
      <c r="Q25" t="s">
        <v>6</v>
      </c>
    </row>
    <row r="26" spans="2:17" ht="196.5" customHeight="1" x14ac:dyDescent="0.3">
      <c r="B26" s="72" t="s">
        <v>150</v>
      </c>
      <c r="C26" s="172"/>
      <c r="D26" s="107" t="s">
        <v>180</v>
      </c>
      <c r="E26" s="107"/>
      <c r="F26" s="107"/>
      <c r="G26" s="107"/>
      <c r="H26" s="107"/>
      <c r="O26" t="s">
        <v>130</v>
      </c>
      <c r="Q26" t="s">
        <v>7</v>
      </c>
    </row>
    <row r="27" spans="2:17" ht="28.8" x14ac:dyDescent="0.3">
      <c r="B27" s="72" t="s">
        <v>0</v>
      </c>
      <c r="C27" s="173"/>
      <c r="D27" s="107" t="s">
        <v>154</v>
      </c>
      <c r="E27" s="107"/>
      <c r="F27" s="107"/>
      <c r="G27" s="107"/>
      <c r="H27" s="107"/>
    </row>
    <row r="28" spans="2:17" ht="72" customHeight="1" x14ac:dyDescent="0.3">
      <c r="B28" s="72" t="s">
        <v>38</v>
      </c>
      <c r="C28" s="172"/>
      <c r="D28" s="107" t="s">
        <v>153</v>
      </c>
      <c r="E28" s="107"/>
      <c r="F28" s="107"/>
      <c r="G28" s="107"/>
      <c r="H28" s="107"/>
    </row>
    <row r="29" spans="2:17" x14ac:dyDescent="0.3">
      <c r="D29" s="36"/>
      <c r="E29" s="94"/>
      <c r="F29" s="4"/>
    </row>
    <row r="30" spans="2:17" ht="15.6" x14ac:dyDescent="0.3">
      <c r="B30" s="128" t="s">
        <v>47</v>
      </c>
      <c r="C30" s="128"/>
      <c r="E30" s="36"/>
      <c r="F30" s="36"/>
      <c r="G30" s="36"/>
      <c r="H30" s="36"/>
    </row>
    <row r="31" spans="2:17" x14ac:dyDescent="0.3">
      <c r="B31" s="41" t="s">
        <v>9</v>
      </c>
      <c r="C31" s="41" t="s">
        <v>10</v>
      </c>
      <c r="D31" s="107" t="s">
        <v>181</v>
      </c>
      <c r="E31" s="107"/>
      <c r="F31" s="107"/>
      <c r="G31" s="107"/>
      <c r="H31" s="107"/>
    </row>
    <row r="32" spans="2:17" x14ac:dyDescent="0.3">
      <c r="B32" s="162"/>
      <c r="C32" s="162"/>
      <c r="D32" s="107"/>
      <c r="E32" s="107"/>
      <c r="F32" s="107"/>
      <c r="G32" s="107"/>
      <c r="H32" s="107"/>
    </row>
    <row r="33" spans="2:10" x14ac:dyDescent="0.3">
      <c r="B33" s="162"/>
      <c r="C33" s="162"/>
      <c r="D33" s="107"/>
      <c r="E33" s="107"/>
      <c r="F33" s="107"/>
      <c r="G33" s="107"/>
      <c r="H33" s="107"/>
    </row>
    <row r="34" spans="2:10" x14ac:dyDescent="0.3">
      <c r="B34" s="162"/>
      <c r="C34" s="162"/>
      <c r="D34" s="107"/>
      <c r="E34" s="107"/>
      <c r="F34" s="107"/>
      <c r="G34" s="107"/>
      <c r="H34" s="107"/>
    </row>
    <row r="35" spans="2:10" x14ac:dyDescent="0.3">
      <c r="B35" s="162"/>
      <c r="C35" s="162"/>
      <c r="D35" s="107"/>
      <c r="E35" s="107"/>
      <c r="F35" s="107"/>
      <c r="G35" s="107"/>
      <c r="H35" s="107"/>
    </row>
    <row r="36" spans="2:10" x14ac:dyDescent="0.3">
      <c r="B36" s="162"/>
      <c r="C36" s="162"/>
      <c r="D36" s="107"/>
      <c r="E36" s="107"/>
      <c r="F36" s="107"/>
      <c r="G36" s="107"/>
      <c r="H36" s="107"/>
    </row>
    <row r="37" spans="2:10" x14ac:dyDescent="0.3">
      <c r="B37" s="162"/>
      <c r="C37" s="162"/>
      <c r="D37" s="107"/>
      <c r="E37" s="107"/>
      <c r="F37" s="107"/>
      <c r="G37" s="107"/>
      <c r="H37" s="107"/>
    </row>
    <row r="38" spans="2:10" x14ac:dyDescent="0.3">
      <c r="B38" s="162"/>
      <c r="C38" s="162"/>
      <c r="D38" s="107"/>
      <c r="E38" s="107"/>
      <c r="F38" s="107"/>
      <c r="G38" s="107"/>
      <c r="H38" s="107"/>
    </row>
    <row r="39" spans="2:10" x14ac:dyDescent="0.3">
      <c r="B39" s="162"/>
      <c r="C39" s="162"/>
      <c r="D39" s="107"/>
      <c r="E39" s="107"/>
      <c r="F39" s="107"/>
      <c r="G39" s="107"/>
      <c r="H39" s="107"/>
    </row>
    <row r="40" spans="2:10" ht="15" thickBot="1" x14ac:dyDescent="0.35"/>
    <row r="41" spans="2:10" x14ac:dyDescent="0.3">
      <c r="B41" s="13" t="s">
        <v>23</v>
      </c>
      <c r="C41" s="15" t="s">
        <v>25</v>
      </c>
    </row>
    <row r="42" spans="2:10" ht="15" thickBot="1" x14ac:dyDescent="0.35">
      <c r="B42" s="14" t="s">
        <v>24</v>
      </c>
      <c r="C42" s="16" t="s">
        <v>26</v>
      </c>
    </row>
    <row r="43" spans="2:10" ht="15" thickBot="1" x14ac:dyDescent="0.35">
      <c r="B43" s="171" t="s">
        <v>27</v>
      </c>
      <c r="C43" s="171" t="s">
        <v>27</v>
      </c>
      <c r="D43" s="44"/>
    </row>
    <row r="44" spans="2:10" ht="15" thickBot="1" x14ac:dyDescent="0.35">
      <c r="B44" s="171" t="s">
        <v>27</v>
      </c>
      <c r="C44" s="171" t="s">
        <v>27</v>
      </c>
      <c r="D44" s="44"/>
    </row>
    <row r="45" spans="2:10" ht="15" thickBot="1" x14ac:dyDescent="0.35">
      <c r="B45" s="171" t="s">
        <v>27</v>
      </c>
      <c r="C45" s="171" t="s">
        <v>27</v>
      </c>
      <c r="D45" s="44"/>
    </row>
    <row r="46" spans="2:10" x14ac:dyDescent="0.3">
      <c r="B46" s="44"/>
      <c r="C46" s="44"/>
      <c r="D46" s="44"/>
    </row>
    <row r="47" spans="2:10" ht="15.6" x14ac:dyDescent="0.3">
      <c r="B47" s="11" t="s">
        <v>107</v>
      </c>
      <c r="C47" s="11"/>
      <c r="D47" s="11"/>
      <c r="E47" s="11"/>
      <c r="F47" s="11"/>
      <c r="G47" s="11"/>
      <c r="H47" s="11"/>
      <c r="I47" s="11"/>
      <c r="J47" s="11"/>
    </row>
    <row r="48" spans="2:10" ht="15" thickBot="1" x14ac:dyDescent="0.35">
      <c r="B48" s="1"/>
    </row>
    <row r="49" spans="2:10" ht="32.25" customHeight="1" thickBot="1" x14ac:dyDescent="0.35">
      <c r="B49" s="56" t="s">
        <v>131</v>
      </c>
      <c r="C49" s="85" t="s">
        <v>1</v>
      </c>
      <c r="D49" s="135"/>
      <c r="E49" s="136"/>
      <c r="F49" s="136"/>
    </row>
    <row r="50" spans="2:10" ht="15" customHeight="1" x14ac:dyDescent="0.3">
      <c r="B50" s="50" t="s">
        <v>235</v>
      </c>
      <c r="C50" s="157"/>
      <c r="D50" s="137" t="s">
        <v>183</v>
      </c>
      <c r="E50" s="138"/>
      <c r="F50" s="138"/>
    </row>
    <row r="51" spans="2:10" ht="15" customHeight="1" x14ac:dyDescent="0.3">
      <c r="B51" s="51" t="s">
        <v>236</v>
      </c>
      <c r="C51" s="158"/>
      <c r="D51" s="137" t="s">
        <v>184</v>
      </c>
      <c r="E51" s="138"/>
      <c r="F51" s="138"/>
      <c r="I51" s="55"/>
    </row>
    <row r="52" spans="2:10" x14ac:dyDescent="0.3">
      <c r="B52" s="95" t="s">
        <v>238</v>
      </c>
      <c r="C52" s="158"/>
      <c r="D52" s="137"/>
      <c r="E52" s="138"/>
      <c r="F52" s="138"/>
      <c r="I52" s="55"/>
    </row>
    <row r="53" spans="2:10" ht="15" customHeight="1" x14ac:dyDescent="0.3">
      <c r="B53" s="95" t="s">
        <v>237</v>
      </c>
      <c r="C53" s="158"/>
      <c r="D53" s="110" t="s">
        <v>250</v>
      </c>
      <c r="E53" s="107"/>
      <c r="F53" s="107"/>
    </row>
    <row r="54" spans="2:10" ht="15" customHeight="1" x14ac:dyDescent="0.3">
      <c r="B54" s="51" t="s">
        <v>239</v>
      </c>
      <c r="C54" s="158"/>
      <c r="D54" s="110" t="s">
        <v>185</v>
      </c>
      <c r="E54" s="107"/>
      <c r="F54" s="107"/>
    </row>
    <row r="55" spans="2:10" x14ac:dyDescent="0.3">
      <c r="B55" s="51" t="s">
        <v>240</v>
      </c>
      <c r="C55" s="158"/>
      <c r="D55" s="110"/>
      <c r="E55" s="107"/>
      <c r="F55" s="107"/>
    </row>
    <row r="56" spans="2:10" ht="15" customHeight="1" x14ac:dyDescent="0.3">
      <c r="B56" s="51" t="s">
        <v>241</v>
      </c>
      <c r="C56" s="158"/>
      <c r="D56" s="110" t="s">
        <v>186</v>
      </c>
      <c r="E56" s="107"/>
      <c r="F56" s="107"/>
    </row>
    <row r="57" spans="2:10" x14ac:dyDescent="0.3">
      <c r="B57" s="51" t="s">
        <v>242</v>
      </c>
      <c r="C57" s="86">
        <f>C69</f>
        <v>0</v>
      </c>
      <c r="D57" s="110" t="s">
        <v>110</v>
      </c>
      <c r="E57" s="107"/>
      <c r="F57" s="107"/>
    </row>
    <row r="58" spans="2:10" ht="28.8" customHeight="1" x14ac:dyDescent="0.3">
      <c r="B58" s="33" t="s">
        <v>156</v>
      </c>
      <c r="C58" s="96">
        <v>0</v>
      </c>
      <c r="D58" s="108" t="s">
        <v>110</v>
      </c>
      <c r="E58" s="109"/>
      <c r="F58" s="110"/>
    </row>
    <row r="59" spans="2:10" ht="15" thickBot="1" x14ac:dyDescent="0.35">
      <c r="B59" s="51" t="s">
        <v>155</v>
      </c>
      <c r="C59" s="87">
        <f>C83</f>
        <v>0</v>
      </c>
      <c r="D59" s="110" t="s">
        <v>182</v>
      </c>
      <c r="E59" s="107"/>
      <c r="F59" s="107"/>
    </row>
    <row r="60" spans="2:10" ht="15" thickBot="1" x14ac:dyDescent="0.35">
      <c r="B60" s="52" t="s">
        <v>151</v>
      </c>
      <c r="C60" s="88">
        <f>SUM(C50:C59)</f>
        <v>0</v>
      </c>
    </row>
    <row r="62" spans="2:10" ht="15.6" x14ac:dyDescent="0.3">
      <c r="B62" s="125" t="s">
        <v>108</v>
      </c>
      <c r="C62" s="126"/>
      <c r="E62" s="8"/>
      <c r="F62" s="8"/>
      <c r="G62" s="8"/>
      <c r="J62" s="28" t="s">
        <v>40</v>
      </c>
    </row>
    <row r="63" spans="2:10" ht="25.5" customHeight="1" x14ac:dyDescent="0.3">
      <c r="B63" s="31" t="s">
        <v>242</v>
      </c>
      <c r="C63" s="32" t="s">
        <v>1</v>
      </c>
      <c r="D63" s="32" t="s">
        <v>109</v>
      </c>
      <c r="E63" s="32" t="s">
        <v>103</v>
      </c>
      <c r="F63" s="32" t="s">
        <v>104</v>
      </c>
      <c r="G63" s="32" t="s">
        <v>105</v>
      </c>
      <c r="H63" s="32" t="s">
        <v>111</v>
      </c>
      <c r="I63" s="32" t="s">
        <v>106</v>
      </c>
    </row>
    <row r="64" spans="2:10" x14ac:dyDescent="0.3">
      <c r="B64" s="159"/>
      <c r="C64" s="160"/>
      <c r="D64" s="160"/>
      <c r="E64" s="161"/>
      <c r="F64" s="161"/>
      <c r="G64" s="162"/>
      <c r="H64" s="162"/>
      <c r="I64" s="162"/>
    </row>
    <row r="65" spans="2:10" x14ac:dyDescent="0.3">
      <c r="B65" s="159"/>
      <c r="C65" s="160"/>
      <c r="D65" s="160"/>
      <c r="E65" s="161"/>
      <c r="F65" s="161"/>
      <c r="G65" s="162"/>
      <c r="H65" s="162"/>
      <c r="I65" s="162"/>
    </row>
    <row r="66" spans="2:10" x14ac:dyDescent="0.3">
      <c r="B66" s="159"/>
      <c r="C66" s="160"/>
      <c r="D66" s="160"/>
      <c r="E66" s="161"/>
      <c r="F66" s="161"/>
      <c r="G66" s="162"/>
      <c r="H66" s="162"/>
      <c r="I66" s="162"/>
    </row>
    <row r="67" spans="2:10" x14ac:dyDescent="0.3">
      <c r="B67" s="159"/>
      <c r="C67" s="160"/>
      <c r="D67" s="160"/>
      <c r="E67" s="161"/>
      <c r="F67" s="161"/>
      <c r="G67" s="162"/>
      <c r="H67" s="162"/>
      <c r="I67" s="162"/>
    </row>
    <row r="68" spans="2:10" x14ac:dyDescent="0.3">
      <c r="B68" s="159"/>
      <c r="C68" s="160"/>
      <c r="D68" s="160"/>
      <c r="E68" s="161"/>
      <c r="F68" s="161"/>
      <c r="G68" s="162"/>
      <c r="H68" s="162"/>
      <c r="I68" s="162"/>
    </row>
    <row r="69" spans="2:10" x14ac:dyDescent="0.3">
      <c r="B69" s="9" t="s">
        <v>152</v>
      </c>
      <c r="C69" s="30">
        <f>SUM(C64:C68)</f>
        <v>0</v>
      </c>
      <c r="D69" s="79"/>
      <c r="E69" s="79"/>
      <c r="F69" s="79"/>
      <c r="G69" s="80"/>
      <c r="H69" s="80"/>
      <c r="I69" s="80"/>
    </row>
    <row r="70" spans="2:10" ht="15.6" x14ac:dyDescent="0.3">
      <c r="B70" s="31" t="s">
        <v>157</v>
      </c>
      <c r="C70" s="32" t="s">
        <v>173</v>
      </c>
      <c r="D70" s="80"/>
      <c r="E70" s="80"/>
      <c r="F70" s="80"/>
      <c r="G70" s="80"/>
      <c r="H70" s="80"/>
      <c r="I70" s="80"/>
      <c r="J70" s="107" t="s">
        <v>158</v>
      </c>
    </row>
    <row r="71" spans="2:10" x14ac:dyDescent="0.3">
      <c r="B71" s="159"/>
      <c r="C71" s="160"/>
      <c r="D71" s="160"/>
      <c r="E71" s="161"/>
      <c r="F71" s="161"/>
      <c r="G71" s="162"/>
      <c r="H71" s="162"/>
      <c r="I71" s="162"/>
      <c r="J71" s="107"/>
    </row>
    <row r="72" spans="2:10" x14ac:dyDescent="0.3">
      <c r="B72" s="159"/>
      <c r="C72" s="160"/>
      <c r="D72" s="160"/>
      <c r="E72" s="161"/>
      <c r="F72" s="161"/>
      <c r="G72" s="162"/>
      <c r="H72" s="162"/>
      <c r="I72" s="162"/>
      <c r="J72" s="107"/>
    </row>
    <row r="73" spans="2:10" x14ac:dyDescent="0.3">
      <c r="B73" s="159"/>
      <c r="C73" s="160"/>
      <c r="D73" s="160"/>
      <c r="E73" s="161"/>
      <c r="F73" s="161"/>
      <c r="G73" s="162"/>
      <c r="H73" s="162"/>
      <c r="I73" s="162"/>
      <c r="J73" s="107"/>
    </row>
    <row r="74" spans="2:10" x14ac:dyDescent="0.3">
      <c r="B74" s="159"/>
      <c r="C74" s="160"/>
      <c r="D74" s="160"/>
      <c r="E74" s="161"/>
      <c r="F74" s="161"/>
      <c r="G74" s="162"/>
      <c r="H74" s="162"/>
      <c r="I74" s="162"/>
      <c r="J74" s="107"/>
    </row>
    <row r="75" spans="2:10" x14ac:dyDescent="0.3">
      <c r="B75" s="159"/>
      <c r="C75" s="160"/>
      <c r="D75" s="160"/>
      <c r="E75" s="161"/>
      <c r="F75" s="161"/>
      <c r="G75" s="162"/>
      <c r="H75" s="162"/>
      <c r="I75" s="162"/>
      <c r="J75" s="107"/>
    </row>
    <row r="76" spans="2:10" x14ac:dyDescent="0.3">
      <c r="B76" s="9" t="s">
        <v>152</v>
      </c>
      <c r="C76" s="30">
        <f>SUM(C71:C75)</f>
        <v>0</v>
      </c>
      <c r="D76" s="79"/>
      <c r="E76" s="79"/>
      <c r="F76" s="79"/>
      <c r="G76" s="80"/>
      <c r="H76" s="80"/>
      <c r="I76" s="80"/>
    </row>
    <row r="77" spans="2:10" ht="15.75" customHeight="1" x14ac:dyDescent="0.3">
      <c r="B77" s="31" t="s">
        <v>155</v>
      </c>
      <c r="C77" s="32" t="s">
        <v>1</v>
      </c>
      <c r="D77" s="79"/>
      <c r="E77" s="79"/>
      <c r="F77" s="79"/>
      <c r="G77" s="79"/>
      <c r="H77" s="80"/>
      <c r="I77" s="80"/>
      <c r="J77" s="132" t="s">
        <v>159</v>
      </c>
    </row>
    <row r="78" spans="2:10" x14ac:dyDescent="0.3">
      <c r="B78" s="163"/>
      <c r="C78" s="160"/>
      <c r="D78" s="160"/>
      <c r="E78" s="163"/>
      <c r="F78" s="161"/>
      <c r="G78" s="163"/>
      <c r="H78" s="162"/>
      <c r="I78" s="163"/>
      <c r="J78" s="133"/>
    </row>
    <row r="79" spans="2:10" x14ac:dyDescent="0.3">
      <c r="B79" s="163"/>
      <c r="C79" s="160"/>
      <c r="D79" s="160"/>
      <c r="E79" s="163"/>
      <c r="F79" s="161"/>
      <c r="G79" s="162"/>
      <c r="H79" s="162"/>
      <c r="I79" s="162"/>
      <c r="J79" s="133"/>
    </row>
    <row r="80" spans="2:10" x14ac:dyDescent="0.3">
      <c r="B80" s="159"/>
      <c r="C80" s="160"/>
      <c r="D80" s="160"/>
      <c r="E80" s="161"/>
      <c r="F80" s="161"/>
      <c r="G80" s="162"/>
      <c r="H80" s="162"/>
      <c r="I80" s="162"/>
      <c r="J80" s="133"/>
    </row>
    <row r="81" spans="1:10" x14ac:dyDescent="0.3">
      <c r="B81" s="159"/>
      <c r="C81" s="160"/>
      <c r="D81" s="160"/>
      <c r="E81" s="161"/>
      <c r="F81" s="161"/>
      <c r="G81" s="162"/>
      <c r="H81" s="162"/>
      <c r="I81" s="162"/>
      <c r="J81" s="133"/>
    </row>
    <row r="82" spans="1:10" x14ac:dyDescent="0.3">
      <c r="B82" s="159"/>
      <c r="C82" s="160"/>
      <c r="D82" s="160"/>
      <c r="E82" s="161"/>
      <c r="F82" s="161"/>
      <c r="G82" s="162"/>
      <c r="H82" s="162"/>
      <c r="I82" s="162"/>
      <c r="J82" s="134"/>
    </row>
    <row r="83" spans="1:10" x14ac:dyDescent="0.3">
      <c r="B83" s="9" t="s">
        <v>152</v>
      </c>
      <c r="C83" s="30">
        <f>SUM(C78:C82)</f>
        <v>0</v>
      </c>
      <c r="D83" s="8"/>
      <c r="E83" s="8"/>
      <c r="F83" s="8"/>
    </row>
    <row r="84" spans="1:10" x14ac:dyDescent="0.3">
      <c r="B84" s="42"/>
      <c r="C84" s="40"/>
      <c r="D84" s="8"/>
      <c r="E84" s="8"/>
      <c r="F84" s="8"/>
    </row>
    <row r="85" spans="1:10" ht="15.6" x14ac:dyDescent="0.3">
      <c r="B85" s="11" t="s">
        <v>112</v>
      </c>
      <c r="C85" s="11"/>
      <c r="D85" s="11"/>
      <c r="E85" s="11"/>
      <c r="F85" s="11"/>
      <c r="G85" s="11"/>
      <c r="H85" s="11"/>
      <c r="I85" s="11"/>
      <c r="J85" s="11"/>
    </row>
    <row r="86" spans="1:10" x14ac:dyDescent="0.3">
      <c r="A86" s="81"/>
      <c r="B86" s="42"/>
      <c r="C86" s="49"/>
      <c r="D86" s="40"/>
      <c r="E86" s="8"/>
      <c r="F86" s="8"/>
    </row>
    <row r="87" spans="1:10" ht="27.6" x14ac:dyDescent="0.3">
      <c r="B87" s="83" t="s">
        <v>132</v>
      </c>
      <c r="C87" s="32" t="s">
        <v>133</v>
      </c>
      <c r="D87" s="32" t="s">
        <v>42</v>
      </c>
      <c r="E87" s="32" t="s">
        <v>113</v>
      </c>
      <c r="F87" s="32" t="s">
        <v>2</v>
      </c>
      <c r="G87" s="112" t="s">
        <v>23</v>
      </c>
      <c r="H87" s="112"/>
    </row>
    <row r="88" spans="1:10" ht="183" customHeight="1" x14ac:dyDescent="0.3">
      <c r="B88" s="164" t="s">
        <v>187</v>
      </c>
      <c r="C88" s="160"/>
      <c r="D88" s="165"/>
      <c r="E88" s="166" t="s">
        <v>50</v>
      </c>
      <c r="F88" s="164" t="s">
        <v>39</v>
      </c>
      <c r="G88" s="167" t="s">
        <v>188</v>
      </c>
      <c r="H88" s="167"/>
    </row>
    <row r="89" spans="1:10" x14ac:dyDescent="0.3">
      <c r="B89" s="159"/>
      <c r="C89" s="160"/>
      <c r="D89" s="161"/>
      <c r="E89" s="161"/>
      <c r="F89" s="161"/>
      <c r="G89" s="168"/>
      <c r="H89" s="168"/>
    </row>
    <row r="90" spans="1:10" x14ac:dyDescent="0.3">
      <c r="B90" s="159"/>
      <c r="C90" s="160"/>
      <c r="D90" s="161"/>
      <c r="E90" s="161"/>
      <c r="F90" s="161"/>
      <c r="G90" s="168"/>
      <c r="H90" s="168"/>
    </row>
    <row r="91" spans="1:10" x14ac:dyDescent="0.3">
      <c r="B91" s="159"/>
      <c r="C91" s="160"/>
      <c r="D91" s="161"/>
      <c r="E91" s="161"/>
      <c r="F91" s="161"/>
      <c r="G91" s="168"/>
      <c r="H91" s="168"/>
    </row>
    <row r="92" spans="1:10" x14ac:dyDescent="0.3">
      <c r="B92" s="159"/>
      <c r="C92" s="160"/>
      <c r="D92" s="161"/>
      <c r="E92" s="161"/>
      <c r="F92" s="161"/>
      <c r="G92" s="168"/>
      <c r="H92" s="168"/>
    </row>
    <row r="93" spans="1:10" x14ac:dyDescent="0.3">
      <c r="B93" s="9" t="s">
        <v>43</v>
      </c>
      <c r="C93" s="38">
        <f>SUM(C88:C92)</f>
        <v>0</v>
      </c>
      <c r="D93" s="8"/>
      <c r="E93" s="8"/>
      <c r="F93" s="8"/>
    </row>
    <row r="94" spans="1:10" x14ac:dyDescent="0.3">
      <c r="B94" s="9" t="s">
        <v>134</v>
      </c>
      <c r="C94" s="30">
        <f>C60-C93</f>
        <v>0</v>
      </c>
      <c r="D94" s="8"/>
      <c r="E94" s="8"/>
      <c r="F94" s="8"/>
      <c r="I94" s="131" t="s">
        <v>119</v>
      </c>
      <c r="J94" s="131"/>
    </row>
    <row r="95" spans="1:10" ht="30" customHeight="1" x14ac:dyDescent="0.3">
      <c r="B95" s="9" t="s">
        <v>118</v>
      </c>
      <c r="C95" s="30"/>
      <c r="D95" s="39"/>
      <c r="E95" s="39"/>
      <c r="F95" s="7"/>
      <c r="G95" s="124"/>
      <c r="H95" s="124"/>
      <c r="I95" s="129" t="s">
        <v>160</v>
      </c>
      <c r="J95" s="130"/>
    </row>
    <row r="96" spans="1:10" x14ac:dyDescent="0.3">
      <c r="A96" s="81"/>
      <c r="B96" s="42"/>
      <c r="C96" s="49"/>
      <c r="D96" s="40"/>
      <c r="E96" s="8"/>
      <c r="F96" s="8"/>
    </row>
    <row r="97" spans="1:10" x14ac:dyDescent="0.3">
      <c r="A97" s="81"/>
      <c r="B97" s="42"/>
      <c r="C97" s="49"/>
      <c r="D97" s="40"/>
      <c r="E97" s="8"/>
      <c r="F97" s="8"/>
    </row>
    <row r="98" spans="1:10" x14ac:dyDescent="0.3">
      <c r="E98" s="8"/>
      <c r="F98" s="8"/>
    </row>
    <row r="99" spans="1:10" ht="15.6" x14ac:dyDescent="0.3">
      <c r="B99" s="11" t="s">
        <v>164</v>
      </c>
      <c r="C99" s="11"/>
      <c r="D99" s="11"/>
      <c r="E99" s="11"/>
      <c r="F99" s="11"/>
      <c r="G99" s="11"/>
      <c r="H99" s="11"/>
      <c r="I99" s="11"/>
      <c r="J99" s="11"/>
    </row>
    <row r="100" spans="1:10" ht="15" thickBot="1" x14ac:dyDescent="0.35">
      <c r="B100" s="42"/>
      <c r="C100" s="40"/>
      <c r="D100" s="45"/>
      <c r="E100" s="45"/>
      <c r="F100" s="45"/>
      <c r="G100" s="47"/>
      <c r="H100" s="47"/>
    </row>
    <row r="101" spans="1:10" ht="31.2" x14ac:dyDescent="0.3">
      <c r="B101" s="97" t="s">
        <v>161</v>
      </c>
      <c r="C101" s="84" t="s">
        <v>114</v>
      </c>
      <c r="D101" s="46" t="s">
        <v>162</v>
      </c>
      <c r="E101" s="115" t="s">
        <v>163</v>
      </c>
      <c r="F101" s="116"/>
      <c r="G101" s="116"/>
      <c r="H101" s="117"/>
    </row>
    <row r="102" spans="1:10" x14ac:dyDescent="0.3">
      <c r="B102" s="164" t="s">
        <v>49</v>
      </c>
      <c r="C102" s="164" t="s">
        <v>116</v>
      </c>
      <c r="D102" s="164" t="s">
        <v>50</v>
      </c>
      <c r="E102" s="118"/>
      <c r="F102" s="119"/>
      <c r="G102" s="119"/>
      <c r="H102" s="120"/>
    </row>
    <row r="103" spans="1:10" x14ac:dyDescent="0.3">
      <c r="B103" s="164" t="s">
        <v>48</v>
      </c>
      <c r="C103" s="164" t="s">
        <v>116</v>
      </c>
      <c r="D103" s="164" t="s">
        <v>50</v>
      </c>
      <c r="E103" s="118"/>
      <c r="F103" s="119"/>
      <c r="G103" s="119"/>
      <c r="H103" s="120"/>
    </row>
    <row r="104" spans="1:10" x14ac:dyDescent="0.3">
      <c r="B104" s="169"/>
      <c r="C104" s="162"/>
      <c r="D104" s="170"/>
      <c r="E104" s="118"/>
      <c r="F104" s="119"/>
      <c r="G104" s="119"/>
      <c r="H104" s="120"/>
    </row>
    <row r="105" spans="1:10" x14ac:dyDescent="0.3">
      <c r="B105" s="169"/>
      <c r="C105" s="162"/>
      <c r="D105" s="170"/>
      <c r="E105" s="121"/>
      <c r="F105" s="122"/>
      <c r="G105" s="122"/>
      <c r="H105" s="123"/>
    </row>
    <row r="106" spans="1:10" x14ac:dyDescent="0.3">
      <c r="D106" s="45"/>
      <c r="E106" s="45"/>
      <c r="F106" s="8"/>
      <c r="G106" s="114"/>
      <c r="H106" s="114"/>
    </row>
    <row r="107" spans="1:10" ht="15.6" x14ac:dyDescent="0.3">
      <c r="B107" s="11" t="s">
        <v>115</v>
      </c>
      <c r="C107" s="11"/>
      <c r="D107" s="11"/>
      <c r="E107" s="11"/>
      <c r="F107" s="11"/>
      <c r="G107" s="11"/>
      <c r="H107" s="11"/>
      <c r="I107" s="11"/>
      <c r="J107" s="11"/>
    </row>
    <row r="108" spans="1:10" x14ac:dyDescent="0.3">
      <c r="C108" s="2"/>
      <c r="D108" s="2"/>
      <c r="E108" s="2"/>
      <c r="F108" s="2"/>
      <c r="H108" s="17"/>
      <c r="I108" s="18"/>
    </row>
    <row r="109" spans="1:10" ht="15.6" x14ac:dyDescent="0.3">
      <c r="B109" s="113" t="s">
        <v>15</v>
      </c>
      <c r="C109" s="113"/>
    </row>
    <row r="110" spans="1:10" x14ac:dyDescent="0.3">
      <c r="B110" s="111" t="s">
        <v>18</v>
      </c>
      <c r="C110" s="111"/>
    </row>
    <row r="111" spans="1:10" x14ac:dyDescent="0.3">
      <c r="B111" s="35" t="s">
        <v>135</v>
      </c>
      <c r="C111" s="162"/>
      <c r="D111" s="107"/>
      <c r="E111" s="107"/>
      <c r="F111" s="107"/>
      <c r="G111" s="107"/>
      <c r="H111" s="107"/>
    </row>
    <row r="112" spans="1:10" x14ac:dyDescent="0.3">
      <c r="B112" s="35" t="s">
        <v>16</v>
      </c>
      <c r="C112" s="162"/>
    </row>
    <row r="113" spans="2:3" x14ac:dyDescent="0.3">
      <c r="B113" s="35" t="s">
        <v>136</v>
      </c>
      <c r="C113" s="162"/>
    </row>
    <row r="114" spans="2:3" x14ac:dyDescent="0.3">
      <c r="B114" s="35" t="s">
        <v>17</v>
      </c>
      <c r="C114" s="162"/>
    </row>
    <row r="115" spans="2:3" x14ac:dyDescent="0.3">
      <c r="B115" s="35" t="s">
        <v>19</v>
      </c>
      <c r="C115" s="162"/>
    </row>
  </sheetData>
  <sheetProtection algorithmName="SHA-512" hashValue="igAMGK2JeesUrbOw+f9zr1s/HycnM0IVwVtGkD2q2jsquPVBlX8FSpblZmz4ucazSsp7N32B9GDOG0YmW1HDhQ==" saltValue="6S3hLCSmunAT1KWhte44Dw==" spinCount="100000" sheet="1" objects="1" scenarios="1"/>
  <customSheetViews>
    <customSheetView guid="{E1B2FDDB-2559-4EA9-8507-006D40C4D615}" scale="85" topLeftCell="A76">
      <selection activeCell="D132" sqref="D132"/>
      <pageMargins left="0.7" right="0.7" top="0.75" bottom="0.75" header="0.3" footer="0.3"/>
      <pageSetup orientation="portrait" r:id="rId1"/>
    </customSheetView>
    <customSheetView guid="{158450B2-D764-4E24-9438-D1520C8C1F7B}" scale="85" topLeftCell="A76">
      <selection activeCell="D132" sqref="D132"/>
      <pageMargins left="0.7" right="0.7" top="0.75" bottom="0.75" header="0.3" footer="0.3"/>
      <pageSetup orientation="portrait" r:id="rId2"/>
    </customSheetView>
  </customSheetViews>
  <mergeCells count="41">
    <mergeCell ref="I95:J95"/>
    <mergeCell ref="E1:G1"/>
    <mergeCell ref="D13:H13"/>
    <mergeCell ref="D15:H15"/>
    <mergeCell ref="D56:F56"/>
    <mergeCell ref="D31:H39"/>
    <mergeCell ref="D57:F57"/>
    <mergeCell ref="I94:J94"/>
    <mergeCell ref="J70:J75"/>
    <mergeCell ref="J77:J82"/>
    <mergeCell ref="D49:F49"/>
    <mergeCell ref="D50:F50"/>
    <mergeCell ref="D51:F52"/>
    <mergeCell ref="D53:F53"/>
    <mergeCell ref="D54:F55"/>
    <mergeCell ref="B4:C4"/>
    <mergeCell ref="B15:C15"/>
    <mergeCell ref="B12:C12"/>
    <mergeCell ref="D5:H5"/>
    <mergeCell ref="B30:C30"/>
    <mergeCell ref="B24:C24"/>
    <mergeCell ref="B21:C21"/>
    <mergeCell ref="D22:H22"/>
    <mergeCell ref="D26:H26"/>
    <mergeCell ref="D27:H27"/>
    <mergeCell ref="D28:H28"/>
    <mergeCell ref="D111:H111"/>
    <mergeCell ref="D58:F58"/>
    <mergeCell ref="D59:F59"/>
    <mergeCell ref="B110:C110"/>
    <mergeCell ref="G87:H87"/>
    <mergeCell ref="G88:H88"/>
    <mergeCell ref="G89:H89"/>
    <mergeCell ref="G90:H90"/>
    <mergeCell ref="B109:C109"/>
    <mergeCell ref="G91:H91"/>
    <mergeCell ref="G106:H106"/>
    <mergeCell ref="G92:H92"/>
    <mergeCell ref="E101:H105"/>
    <mergeCell ref="G95:H95"/>
    <mergeCell ref="B62:C62"/>
  </mergeCells>
  <dataValidations count="2">
    <dataValidation type="list" allowBlank="1" showInputMessage="1" showErrorMessage="1" sqref="C25" xr:uid="{00000000-0002-0000-0200-000000000000}">
      <formula1>$O$25:$O$26</formula1>
    </dataValidation>
    <dataValidation type="list" allowBlank="1" showInputMessage="1" showErrorMessage="1" sqref="C13" xr:uid="{00000000-0002-0000-0200-000002000000}">
      <formula1>$O$16:$O$19</formula1>
    </dataValidation>
  </dataValidation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6"/>
  <sheetViews>
    <sheetView zoomScale="90" zoomScaleNormal="90" workbookViewId="0">
      <selection activeCell="A4" sqref="A4"/>
    </sheetView>
  </sheetViews>
  <sheetFormatPr defaultRowHeight="14.4" x14ac:dyDescent="0.3"/>
  <cols>
    <col min="1" max="1" width="5" customWidth="1"/>
    <col min="2" max="2" width="54.44140625" customWidth="1"/>
    <col min="3" max="3" width="52.88671875" customWidth="1"/>
    <col min="4" max="4" width="94.5546875" customWidth="1"/>
    <col min="5" max="5" width="34.109375" customWidth="1"/>
    <col min="6" max="6" width="31.44140625" customWidth="1"/>
  </cols>
  <sheetData>
    <row r="1" spans="1:6" ht="115.2" x14ac:dyDescent="0.3">
      <c r="D1" s="28" t="s">
        <v>193</v>
      </c>
      <c r="F1" s="91" t="s">
        <v>138</v>
      </c>
    </row>
    <row r="2" spans="1:6" ht="15.6" x14ac:dyDescent="0.3">
      <c r="A2" s="140" t="s">
        <v>65</v>
      </c>
      <c r="B2" s="140"/>
      <c r="C2" s="140"/>
      <c r="D2" s="140"/>
    </row>
    <row r="4" spans="1:6" ht="21" x14ac:dyDescent="0.3">
      <c r="A4" s="70"/>
    </row>
    <row r="6" spans="1:6" ht="15.6" x14ac:dyDescent="0.3">
      <c r="B6" s="11" t="s">
        <v>202</v>
      </c>
      <c r="C6" s="11"/>
      <c r="D6" s="11"/>
    </row>
    <row r="7" spans="1:6" ht="15" thickBot="1" x14ac:dyDescent="0.35"/>
    <row r="8" spans="1:6" ht="15.6" x14ac:dyDescent="0.3">
      <c r="B8" s="141" t="s">
        <v>8</v>
      </c>
      <c r="C8" s="141"/>
    </row>
    <row r="9" spans="1:6" x14ac:dyDescent="0.3">
      <c r="B9" s="33" t="s">
        <v>137</v>
      </c>
      <c r="C9" s="30">
        <f>Summary!C5</f>
        <v>0</v>
      </c>
      <c r="D9" s="142" t="s">
        <v>66</v>
      </c>
    </row>
    <row r="10" spans="1:6" x14ac:dyDescent="0.3">
      <c r="B10" s="33" t="s">
        <v>121</v>
      </c>
      <c r="C10" s="30">
        <f>Summary!C6</f>
        <v>0</v>
      </c>
      <c r="D10" s="142"/>
    </row>
    <row r="11" spans="1:6" x14ac:dyDescent="0.3">
      <c r="B11" s="33" t="s">
        <v>41</v>
      </c>
      <c r="C11" s="30">
        <f>Summary!C7</f>
        <v>0</v>
      </c>
      <c r="D11" s="142"/>
    </row>
    <row r="12" spans="1:6" x14ac:dyDescent="0.3">
      <c r="B12" s="33" t="s">
        <v>3</v>
      </c>
      <c r="C12" s="30">
        <f>Summary!C8</f>
        <v>0</v>
      </c>
      <c r="D12" s="142"/>
    </row>
    <row r="13" spans="1:6" x14ac:dyDescent="0.3">
      <c r="B13" s="33" t="s">
        <v>120</v>
      </c>
      <c r="C13" s="30">
        <f>Summary!C9</f>
        <v>0</v>
      </c>
      <c r="D13" s="142"/>
    </row>
    <row r="14" spans="1:6" x14ac:dyDescent="0.3">
      <c r="B14" s="33" t="s">
        <v>4</v>
      </c>
      <c r="C14" s="30">
        <f>Summary!C10</f>
        <v>0</v>
      </c>
      <c r="D14" s="142"/>
    </row>
    <row r="15" spans="1:6" x14ac:dyDescent="0.3">
      <c r="B15" s="2"/>
      <c r="C15" s="40"/>
    </row>
    <row r="16" spans="1:6" ht="15.6" x14ac:dyDescent="0.3">
      <c r="B16" s="43" t="s">
        <v>44</v>
      </c>
      <c r="C16" s="43"/>
      <c r="E16" s="5"/>
      <c r="F16" s="5"/>
    </row>
    <row r="17" spans="2:6" ht="43.2" x14ac:dyDescent="0.3">
      <c r="B17" s="33" t="s">
        <v>194</v>
      </c>
      <c r="C17" s="30">
        <f>Summary!C13</f>
        <v>0</v>
      </c>
      <c r="D17" s="60" t="s">
        <v>66</v>
      </c>
    </row>
    <row r="18" spans="2:6" ht="15" thickBot="1" x14ac:dyDescent="0.35">
      <c r="B18" s="2"/>
      <c r="C18" s="40"/>
    </row>
    <row r="19" spans="2:6" ht="15.6" x14ac:dyDescent="0.3">
      <c r="B19" s="141" t="s">
        <v>195</v>
      </c>
      <c r="C19" s="141"/>
      <c r="D19" s="3"/>
    </row>
    <row r="20" spans="2:6" ht="28.8" x14ac:dyDescent="0.3">
      <c r="B20" s="33" t="s">
        <v>148</v>
      </c>
      <c r="C20" s="29">
        <f>Summary!C16</f>
        <v>0</v>
      </c>
      <c r="D20" s="143" t="s">
        <v>66</v>
      </c>
    </row>
    <row r="21" spans="2:6" ht="28.8" x14ac:dyDescent="0.3">
      <c r="B21" s="34" t="s">
        <v>149</v>
      </c>
      <c r="C21" s="29">
        <f>DATE(YEAR(C20)+1,MONTH(C20),DAY(C20)-1)</f>
        <v>365</v>
      </c>
      <c r="D21" s="144"/>
    </row>
    <row r="22" spans="2:6" ht="15" thickBot="1" x14ac:dyDescent="0.35">
      <c r="B22" s="2"/>
      <c r="C22" s="40"/>
    </row>
    <row r="23" spans="2:6" ht="15.6" x14ac:dyDescent="0.3">
      <c r="B23" s="53" t="s">
        <v>67</v>
      </c>
      <c r="C23" s="54" t="s">
        <v>1</v>
      </c>
      <c r="D23" s="57"/>
    </row>
    <row r="24" spans="2:6" x14ac:dyDescent="0.3">
      <c r="B24" s="33" t="s">
        <v>212</v>
      </c>
      <c r="C24" s="30">
        <f>SUM(Summary!C50:C51)</f>
        <v>0</v>
      </c>
      <c r="D24" s="142" t="s">
        <v>66</v>
      </c>
    </row>
    <row r="25" spans="2:6" x14ac:dyDescent="0.3">
      <c r="B25" s="33" t="s">
        <v>213</v>
      </c>
      <c r="C25" s="30">
        <f>SUM(Summary!C52:C52)</f>
        <v>0</v>
      </c>
      <c r="D25" s="142"/>
    </row>
    <row r="26" spans="2:6" x14ac:dyDescent="0.3">
      <c r="B26" s="33" t="s">
        <v>215</v>
      </c>
      <c r="C26" s="30">
        <f>SUM(Summary!C53:C57)</f>
        <v>0</v>
      </c>
      <c r="D26" s="142"/>
    </row>
    <row r="27" spans="2:6" x14ac:dyDescent="0.3">
      <c r="B27" s="33" t="s">
        <v>214</v>
      </c>
      <c r="C27" s="30">
        <f>Summary!C59</f>
        <v>0</v>
      </c>
      <c r="D27" s="142"/>
    </row>
    <row r="28" spans="2:6" x14ac:dyDescent="0.3">
      <c r="B28" s="35" t="s">
        <v>43</v>
      </c>
      <c r="C28" s="30">
        <f>Summary!C93</f>
        <v>0</v>
      </c>
      <c r="D28" s="142"/>
    </row>
    <row r="29" spans="2:6" x14ac:dyDescent="0.3">
      <c r="B29" s="41" t="s">
        <v>117</v>
      </c>
      <c r="C29" s="30">
        <f>SUM(C24:C27)-C28</f>
        <v>0</v>
      </c>
      <c r="D29" s="142"/>
    </row>
    <row r="30" spans="2:6" ht="15" thickBot="1" x14ac:dyDescent="0.35">
      <c r="B30" s="2"/>
      <c r="C30" s="40"/>
      <c r="F30" s="62" t="s">
        <v>79</v>
      </c>
    </row>
    <row r="31" spans="2:6" ht="15.6" x14ac:dyDescent="0.3">
      <c r="B31" s="141" t="s">
        <v>196</v>
      </c>
      <c r="C31" s="141"/>
      <c r="F31" s="62" t="s">
        <v>80</v>
      </c>
    </row>
    <row r="32" spans="2:6" x14ac:dyDescent="0.3">
      <c r="B32" s="33" t="s">
        <v>53</v>
      </c>
      <c r="C32" s="68" t="s">
        <v>55</v>
      </c>
      <c r="D32" s="59" t="s">
        <v>66</v>
      </c>
      <c r="F32" s="62" t="s">
        <v>81</v>
      </c>
    </row>
    <row r="33" spans="1:6" x14ac:dyDescent="0.3">
      <c r="B33" s="33" t="s">
        <v>20</v>
      </c>
      <c r="C33" s="7"/>
      <c r="D33" s="143" t="s">
        <v>68</v>
      </c>
      <c r="F33" s="62"/>
    </row>
    <row r="34" spans="1:6" x14ac:dyDescent="0.3">
      <c r="B34" s="35" t="s">
        <v>16</v>
      </c>
      <c r="C34" s="7"/>
      <c r="D34" s="145"/>
      <c r="F34" s="62" t="s">
        <v>86</v>
      </c>
    </row>
    <row r="35" spans="1:6" x14ac:dyDescent="0.3">
      <c r="B35" s="35" t="s">
        <v>136</v>
      </c>
      <c r="C35" s="7"/>
      <c r="D35" s="145"/>
      <c r="F35" s="62" t="s">
        <v>79</v>
      </c>
    </row>
    <row r="36" spans="1:6" x14ac:dyDescent="0.3">
      <c r="B36" s="35" t="s">
        <v>17</v>
      </c>
      <c r="C36" s="7"/>
      <c r="D36" s="145"/>
      <c r="F36" s="62" t="s">
        <v>83</v>
      </c>
    </row>
    <row r="37" spans="1:6" x14ac:dyDescent="0.3">
      <c r="B37" s="35" t="s">
        <v>56</v>
      </c>
      <c r="C37" s="7"/>
      <c r="D37" s="144"/>
      <c r="F37" s="62"/>
    </row>
    <row r="38" spans="1:6" ht="43.2" x14ac:dyDescent="0.3">
      <c r="B38" s="35" t="s">
        <v>57</v>
      </c>
      <c r="C38" s="7"/>
      <c r="D38" s="59" t="s">
        <v>205</v>
      </c>
      <c r="F38" s="62" t="s">
        <v>6</v>
      </c>
    </row>
    <row r="39" spans="1:6" x14ac:dyDescent="0.3">
      <c r="B39" s="35" t="s">
        <v>54</v>
      </c>
      <c r="C39" s="7"/>
      <c r="D39" s="131" t="s">
        <v>165</v>
      </c>
      <c r="F39" s="62" t="s">
        <v>7</v>
      </c>
    </row>
    <row r="40" spans="1:6" x14ac:dyDescent="0.3">
      <c r="B40" s="33" t="s">
        <v>69</v>
      </c>
      <c r="C40" s="7"/>
      <c r="D40" s="131"/>
      <c r="F40" s="62"/>
    </row>
    <row r="41" spans="1:6" x14ac:dyDescent="0.3">
      <c r="B41" s="2"/>
      <c r="C41" s="40"/>
      <c r="F41" s="62" t="s">
        <v>91</v>
      </c>
    </row>
    <row r="42" spans="1:6" ht="15.6" x14ac:dyDescent="0.3">
      <c r="B42" s="139" t="s">
        <v>74</v>
      </c>
      <c r="C42" s="139"/>
      <c r="F42" s="62" t="s">
        <v>92</v>
      </c>
    </row>
    <row r="43" spans="1:6" ht="172.8" x14ac:dyDescent="0.3">
      <c r="B43" s="146" t="s">
        <v>197</v>
      </c>
      <c r="C43" s="147"/>
      <c r="D43" s="71" t="s">
        <v>203</v>
      </c>
      <c r="F43" s="62"/>
    </row>
    <row r="44" spans="1:6" ht="43.2" x14ac:dyDescent="0.3">
      <c r="B44" s="146" t="s">
        <v>198</v>
      </c>
      <c r="C44" s="147"/>
      <c r="D44" s="71" t="s">
        <v>166</v>
      </c>
      <c r="F44" s="62" t="s">
        <v>6</v>
      </c>
    </row>
    <row r="45" spans="1:6" x14ac:dyDescent="0.3">
      <c r="B45" s="2"/>
      <c r="C45" s="40"/>
      <c r="F45" s="62" t="s">
        <v>83</v>
      </c>
    </row>
    <row r="46" spans="1:6" ht="21" x14ac:dyDescent="0.3">
      <c r="A46" s="70" t="s">
        <v>70</v>
      </c>
      <c r="B46" s="2"/>
      <c r="C46" s="40"/>
    </row>
    <row r="47" spans="1:6" x14ac:dyDescent="0.3">
      <c r="B47" s="42"/>
      <c r="C47" s="40"/>
      <c r="D47" s="8"/>
      <c r="F47" s="62" t="s">
        <v>94</v>
      </c>
    </row>
    <row r="48" spans="1:6" ht="15.6" x14ac:dyDescent="0.3">
      <c r="B48" s="11" t="s">
        <v>143</v>
      </c>
      <c r="C48" s="11"/>
      <c r="D48" s="11"/>
      <c r="F48" s="62" t="s">
        <v>95</v>
      </c>
    </row>
    <row r="49" spans="2:5" x14ac:dyDescent="0.3">
      <c r="B49" s="1"/>
    </row>
    <row r="50" spans="2:5" ht="15.6" x14ac:dyDescent="0.3">
      <c r="B50" s="1"/>
      <c r="D50" s="148" t="s">
        <v>58</v>
      </c>
      <c r="E50" s="148"/>
    </row>
    <row r="51" spans="2:5" ht="31.2" x14ac:dyDescent="0.3">
      <c r="B51" s="31" t="s">
        <v>75</v>
      </c>
      <c r="C51" s="31" t="s">
        <v>82</v>
      </c>
      <c r="D51" s="31" t="s">
        <v>76</v>
      </c>
      <c r="E51" s="31" t="s">
        <v>77</v>
      </c>
    </row>
    <row r="52" spans="2:5" x14ac:dyDescent="0.3">
      <c r="B52" s="41" t="s">
        <v>216</v>
      </c>
      <c r="C52" s="41"/>
      <c r="D52" s="41"/>
      <c r="E52" s="41"/>
    </row>
    <row r="53" spans="2:5" ht="126" customHeight="1" x14ac:dyDescent="0.3">
      <c r="B53" s="74" t="s">
        <v>234</v>
      </c>
      <c r="C53" s="74" t="s">
        <v>217</v>
      </c>
      <c r="D53" s="75"/>
      <c r="E53" s="37" t="s">
        <v>78</v>
      </c>
    </row>
    <row r="54" spans="2:5" ht="165.6" x14ac:dyDescent="0.3">
      <c r="B54" s="74" t="s">
        <v>218</v>
      </c>
      <c r="C54" s="74" t="s">
        <v>219</v>
      </c>
      <c r="D54" s="75"/>
      <c r="E54" s="37" t="s">
        <v>78</v>
      </c>
    </row>
    <row r="55" spans="2:5" ht="27.6" x14ac:dyDescent="0.3">
      <c r="B55" s="74" t="s">
        <v>206</v>
      </c>
      <c r="C55" s="74" t="s">
        <v>220</v>
      </c>
      <c r="D55" s="75"/>
      <c r="E55" s="37" t="s">
        <v>78</v>
      </c>
    </row>
    <row r="56" spans="2:5" ht="55.2" x14ac:dyDescent="0.3">
      <c r="B56" s="74" t="s">
        <v>221</v>
      </c>
      <c r="C56" s="74" t="s">
        <v>222</v>
      </c>
      <c r="D56" s="75"/>
      <c r="E56" s="37" t="s">
        <v>78</v>
      </c>
    </row>
    <row r="57" spans="2:5" ht="27.6" x14ac:dyDescent="0.3">
      <c r="B57" s="149" t="s">
        <v>84</v>
      </c>
      <c r="C57" s="74" t="s">
        <v>176</v>
      </c>
      <c r="D57" s="75"/>
      <c r="E57" s="92"/>
    </row>
    <row r="58" spans="2:5" x14ac:dyDescent="0.3">
      <c r="B58" s="150"/>
      <c r="C58" s="74" t="s">
        <v>168</v>
      </c>
      <c r="D58" s="75"/>
      <c r="E58" s="92" t="s">
        <v>85</v>
      </c>
    </row>
    <row r="59" spans="2:5" ht="42" customHeight="1" x14ac:dyDescent="0.3">
      <c r="B59" s="150"/>
      <c r="C59" s="74" t="s">
        <v>167</v>
      </c>
      <c r="D59" s="75"/>
      <c r="E59" s="92" t="s">
        <v>85</v>
      </c>
    </row>
    <row r="60" spans="2:5" ht="69" x14ac:dyDescent="0.3">
      <c r="B60" s="150"/>
      <c r="C60" s="74" t="s">
        <v>139</v>
      </c>
      <c r="D60" s="75"/>
      <c r="E60" s="92" t="s">
        <v>85</v>
      </c>
    </row>
    <row r="61" spans="2:5" x14ac:dyDescent="0.3">
      <c r="B61" s="150"/>
      <c r="C61" s="74" t="s">
        <v>175</v>
      </c>
      <c r="D61" s="75"/>
      <c r="E61" s="92" t="s">
        <v>85</v>
      </c>
    </row>
    <row r="62" spans="2:5" ht="125.4" customHeight="1" x14ac:dyDescent="0.3">
      <c r="B62" s="151"/>
      <c r="C62" s="74" t="s">
        <v>207</v>
      </c>
      <c r="D62" s="75"/>
      <c r="E62" s="92" t="s">
        <v>85</v>
      </c>
    </row>
    <row r="63" spans="2:5" x14ac:dyDescent="0.3">
      <c r="B63" s="41" t="s">
        <v>223</v>
      </c>
      <c r="C63" s="41"/>
      <c r="D63" s="41"/>
      <c r="E63" s="41"/>
    </row>
    <row r="64" spans="2:5" ht="78.75" customHeight="1" x14ac:dyDescent="0.3">
      <c r="B64" s="74" t="s">
        <v>224</v>
      </c>
      <c r="C64" s="74" t="s">
        <v>225</v>
      </c>
      <c r="D64" s="75"/>
      <c r="E64" s="37" t="s">
        <v>78</v>
      </c>
    </row>
    <row r="65" spans="2:5" ht="27.6" x14ac:dyDescent="0.3">
      <c r="B65" s="74" t="s">
        <v>228</v>
      </c>
      <c r="C65" s="74" t="s">
        <v>226</v>
      </c>
      <c r="D65" s="75"/>
      <c r="E65" s="37" t="s">
        <v>78</v>
      </c>
    </row>
    <row r="66" spans="2:5" ht="58.2" customHeight="1" x14ac:dyDescent="0.3">
      <c r="B66" s="74" t="s">
        <v>229</v>
      </c>
      <c r="C66" s="74" t="s">
        <v>227</v>
      </c>
      <c r="D66" s="75"/>
      <c r="E66" s="37" t="s">
        <v>78</v>
      </c>
    </row>
    <row r="67" spans="2:5" ht="27.6" x14ac:dyDescent="0.3">
      <c r="B67" s="149" t="s">
        <v>84</v>
      </c>
      <c r="C67" s="74" t="s">
        <v>176</v>
      </c>
      <c r="D67" s="75"/>
      <c r="E67" s="37"/>
    </row>
    <row r="68" spans="2:5" x14ac:dyDescent="0.3">
      <c r="B68" s="150"/>
      <c r="C68" s="74" t="s">
        <v>168</v>
      </c>
      <c r="D68" s="75"/>
      <c r="E68" s="37" t="s">
        <v>85</v>
      </c>
    </row>
    <row r="69" spans="2:5" ht="41.4" customHeight="1" x14ac:dyDescent="0.3">
      <c r="B69" s="150"/>
      <c r="C69" s="74" t="s">
        <v>140</v>
      </c>
      <c r="D69" s="75"/>
      <c r="E69" s="37" t="s">
        <v>85</v>
      </c>
    </row>
    <row r="70" spans="2:5" ht="124.8" customHeight="1" x14ac:dyDescent="0.3">
      <c r="B70" s="151"/>
      <c r="C70" s="74" t="s">
        <v>199</v>
      </c>
      <c r="D70" s="75"/>
      <c r="E70" s="37" t="s">
        <v>85</v>
      </c>
    </row>
    <row r="71" spans="2:5" x14ac:dyDescent="0.3">
      <c r="B71" s="78" t="s">
        <v>231</v>
      </c>
      <c r="C71" s="41"/>
      <c r="D71" s="41"/>
      <c r="E71" s="41"/>
    </row>
    <row r="72" spans="2:5" ht="127.2" customHeight="1" x14ac:dyDescent="0.3">
      <c r="B72" s="74" t="s">
        <v>87</v>
      </c>
      <c r="C72" s="74" t="s">
        <v>232</v>
      </c>
      <c r="D72" s="75"/>
      <c r="E72" s="37" t="s">
        <v>78</v>
      </c>
    </row>
    <row r="73" spans="2:5" ht="126" customHeight="1" x14ac:dyDescent="0.3">
      <c r="B73" s="74" t="s">
        <v>88</v>
      </c>
      <c r="C73" s="74" t="s">
        <v>233</v>
      </c>
      <c r="D73" s="75"/>
      <c r="E73" s="37" t="s">
        <v>78</v>
      </c>
    </row>
    <row r="74" spans="2:5" ht="125.4" customHeight="1" x14ac:dyDescent="0.3">
      <c r="B74" s="74" t="s">
        <v>89</v>
      </c>
      <c r="C74" s="74" t="s">
        <v>230</v>
      </c>
      <c r="D74" s="75"/>
      <c r="E74" s="37" t="s">
        <v>78</v>
      </c>
    </row>
    <row r="75" spans="2:5" ht="27.6" x14ac:dyDescent="0.3">
      <c r="B75" s="74" t="s">
        <v>210</v>
      </c>
      <c r="C75" s="74" t="s">
        <v>211</v>
      </c>
      <c r="D75" s="75"/>
      <c r="E75" s="37" t="s">
        <v>78</v>
      </c>
    </row>
    <row r="76" spans="2:5" ht="153" customHeight="1" x14ac:dyDescent="0.3">
      <c r="B76" s="98" t="s">
        <v>169</v>
      </c>
      <c r="C76" s="98" t="s">
        <v>170</v>
      </c>
      <c r="D76" s="75"/>
      <c r="E76" s="37" t="s">
        <v>78</v>
      </c>
    </row>
    <row r="77" spans="2:5" ht="27.6" x14ac:dyDescent="0.3">
      <c r="B77" s="149" t="s">
        <v>90</v>
      </c>
      <c r="C77" s="74" t="s">
        <v>176</v>
      </c>
      <c r="D77" s="75"/>
      <c r="E77" s="37" t="s">
        <v>85</v>
      </c>
    </row>
    <row r="78" spans="2:5" x14ac:dyDescent="0.3">
      <c r="B78" s="150"/>
      <c r="C78" s="74" t="s">
        <v>168</v>
      </c>
      <c r="D78" s="75"/>
      <c r="E78" s="37" t="s">
        <v>85</v>
      </c>
    </row>
    <row r="79" spans="2:5" ht="42" customHeight="1" x14ac:dyDescent="0.3">
      <c r="B79" s="150"/>
      <c r="C79" s="74" t="s">
        <v>141</v>
      </c>
      <c r="D79" s="75"/>
      <c r="E79" s="37" t="s">
        <v>85</v>
      </c>
    </row>
    <row r="80" spans="2:5" ht="27.6" x14ac:dyDescent="0.3">
      <c r="B80" s="151"/>
      <c r="C80" s="74" t="s">
        <v>208</v>
      </c>
      <c r="D80" s="75"/>
      <c r="E80" s="37" t="s">
        <v>85</v>
      </c>
    </row>
    <row r="81" spans="2:5" ht="42.6" customHeight="1" x14ac:dyDescent="0.3">
      <c r="B81" s="74" t="s">
        <v>99</v>
      </c>
      <c r="C81" s="74" t="s">
        <v>171</v>
      </c>
      <c r="D81" s="75"/>
      <c r="E81" s="37" t="s">
        <v>85</v>
      </c>
    </row>
    <row r="82" spans="2:5" x14ac:dyDescent="0.3">
      <c r="B82" s="41" t="s">
        <v>98</v>
      </c>
      <c r="C82" s="41"/>
      <c r="D82" s="41"/>
      <c r="E82" s="41"/>
    </row>
    <row r="83" spans="2:5" ht="276" x14ac:dyDescent="0.3">
      <c r="B83" s="74" t="s">
        <v>209</v>
      </c>
      <c r="C83" s="74" t="s">
        <v>142</v>
      </c>
      <c r="D83" s="75"/>
      <c r="E83" s="37" t="s">
        <v>78</v>
      </c>
    </row>
    <row r="84" spans="2:5" x14ac:dyDescent="0.3">
      <c r="B84" s="41" t="s">
        <v>101</v>
      </c>
      <c r="C84" s="41"/>
      <c r="D84" s="41"/>
      <c r="E84" s="41"/>
    </row>
    <row r="85" spans="2:5" ht="96.6" x14ac:dyDescent="0.3">
      <c r="B85" s="74" t="s">
        <v>97</v>
      </c>
      <c r="C85" s="98" t="s">
        <v>172</v>
      </c>
      <c r="D85" s="75"/>
      <c r="E85" s="37" t="s">
        <v>78</v>
      </c>
    </row>
    <row r="86" spans="2:5" ht="45" customHeight="1" x14ac:dyDescent="0.3">
      <c r="B86" s="74" t="s">
        <v>93</v>
      </c>
      <c r="C86" s="74" t="s">
        <v>96</v>
      </c>
      <c r="D86" s="75"/>
      <c r="E86" s="37" t="s">
        <v>85</v>
      </c>
    </row>
    <row r="87" spans="2:5" ht="46.8" customHeight="1" x14ac:dyDescent="0.3">
      <c r="B87" s="74" t="s">
        <v>21</v>
      </c>
      <c r="C87" s="74" t="s">
        <v>71</v>
      </c>
      <c r="D87" s="37" t="s">
        <v>85</v>
      </c>
      <c r="E87" s="37" t="s">
        <v>85</v>
      </c>
    </row>
    <row r="88" spans="2:5" ht="126.6" customHeight="1" x14ac:dyDescent="0.3">
      <c r="B88" s="74" t="s">
        <v>22</v>
      </c>
      <c r="C88" s="74" t="s">
        <v>200</v>
      </c>
      <c r="D88" s="37" t="s">
        <v>85</v>
      </c>
      <c r="E88" s="37" t="s">
        <v>85</v>
      </c>
    </row>
    <row r="89" spans="2:5" x14ac:dyDescent="0.3">
      <c r="B89" s="1"/>
    </row>
    <row r="90" spans="2:5" ht="15.6" x14ac:dyDescent="0.3">
      <c r="B90" s="11" t="s">
        <v>144</v>
      </c>
      <c r="C90" s="11"/>
      <c r="D90" s="11"/>
    </row>
    <row r="92" spans="2:5" ht="15.6" x14ac:dyDescent="0.3">
      <c r="B92" s="128" t="s">
        <v>15</v>
      </c>
      <c r="C92" s="128"/>
    </row>
    <row r="93" spans="2:5" ht="72" x14ac:dyDescent="0.3">
      <c r="B93" s="146" t="s">
        <v>204</v>
      </c>
      <c r="C93" s="147"/>
      <c r="D93" s="58" t="s">
        <v>73</v>
      </c>
    </row>
    <row r="94" spans="2:5" ht="15.6" x14ac:dyDescent="0.3">
      <c r="B94" s="113" t="s">
        <v>72</v>
      </c>
      <c r="C94" s="113"/>
    </row>
    <row r="95" spans="2:5" ht="57.6" x14ac:dyDescent="0.3">
      <c r="B95" s="146" t="s">
        <v>201</v>
      </c>
      <c r="C95" s="147"/>
      <c r="D95" s="76" t="s">
        <v>100</v>
      </c>
    </row>
    <row r="96" spans="2:5" ht="28.8" x14ac:dyDescent="0.3">
      <c r="B96" s="72" t="s">
        <v>102</v>
      </c>
      <c r="C96" s="37"/>
      <c r="D96" s="58" t="s">
        <v>145</v>
      </c>
    </row>
  </sheetData>
  <customSheetViews>
    <customSheetView guid="{E1B2FDDB-2559-4EA9-8507-006D40C4D615}" scale="90">
      <selection activeCell="D1" sqref="D1"/>
      <rowBreaks count="1" manualBreakCount="1">
        <brk id="56" max="4" man="1"/>
      </rowBreaks>
      <pageMargins left="0.7" right="0.7" top="0.75" bottom="0.75" header="0.3" footer="0.3"/>
      <pageSetup scale="37" orientation="portrait" r:id="rId1"/>
    </customSheetView>
    <customSheetView guid="{158450B2-D764-4E24-9438-D1520C8C1F7B}" scale="90" printArea="1" topLeftCell="A43">
      <selection activeCell="D1" sqref="D1"/>
      <rowBreaks count="1" manualBreakCount="1">
        <brk id="56" max="4" man="1"/>
      </rowBreaks>
      <pageMargins left="0.7" right="0.7" top="0.75" bottom="0.75" header="0.3" footer="0.3"/>
      <pageSetup scale="37" orientation="portrait" r:id="rId2"/>
    </customSheetView>
  </customSheetViews>
  <mergeCells count="20">
    <mergeCell ref="B95:C95"/>
    <mergeCell ref="B92:C92"/>
    <mergeCell ref="B43:C43"/>
    <mergeCell ref="B44:C44"/>
    <mergeCell ref="D50:E50"/>
    <mergeCell ref="B93:C93"/>
    <mergeCell ref="B94:C94"/>
    <mergeCell ref="B57:B62"/>
    <mergeCell ref="B67:B70"/>
    <mergeCell ref="B77:B80"/>
    <mergeCell ref="B42:C42"/>
    <mergeCell ref="A2:D2"/>
    <mergeCell ref="B8:C8"/>
    <mergeCell ref="D9:D14"/>
    <mergeCell ref="B19:C19"/>
    <mergeCell ref="D20:D21"/>
    <mergeCell ref="D24:D29"/>
    <mergeCell ref="B31:C31"/>
    <mergeCell ref="D33:D37"/>
    <mergeCell ref="D39:D40"/>
  </mergeCells>
  <dataValidations count="7">
    <dataValidation type="list" allowBlank="1" showInputMessage="1" showErrorMessage="1" sqref="D53:D54 D64" xr:uid="{00000000-0002-0000-0300-000000000000}">
      <formula1>$F$30:$F$32</formula1>
    </dataValidation>
    <dataValidation type="list" allowBlank="1" showInputMessage="1" showErrorMessage="1" sqref="D55:D56 D75 D65 D66" xr:uid="{00000000-0002-0000-0300-000001000000}">
      <formula1>$F$35:$F$36</formula1>
    </dataValidation>
    <dataValidation type="list" allowBlank="1" showInputMessage="1" showErrorMessage="1" sqref="D58:D62 D68:D70 D78:D81" xr:uid="{00000000-0002-0000-0300-000002000000}">
      <formula1>$F$38:$F$39</formula1>
    </dataValidation>
    <dataValidation type="list" allowBlank="1" showInputMessage="1" showErrorMessage="1" sqref="D76" xr:uid="{00000000-0002-0000-0300-000003000000}">
      <formula1>$F$34:$F$36</formula1>
    </dataValidation>
    <dataValidation type="list" allowBlank="1" showInputMessage="1" showErrorMessage="1" sqref="D72:D74" xr:uid="{00000000-0002-0000-0300-000004000000}">
      <formula1>$F$41:$F$42</formula1>
    </dataValidation>
    <dataValidation type="list" allowBlank="1" showInputMessage="1" showErrorMessage="1" sqref="D83:D85" xr:uid="{00000000-0002-0000-0300-000005000000}">
      <formula1>$F$44:$F$45</formula1>
    </dataValidation>
    <dataValidation type="list" allowBlank="1" showInputMessage="1" showErrorMessage="1" sqref="D86" xr:uid="{00000000-0002-0000-0300-000006000000}">
      <formula1>$F$47:$F$48</formula1>
    </dataValidation>
  </dataValidations>
  <pageMargins left="0.7" right="0.7" top="0.75" bottom="0.75" header="0.3" footer="0.3"/>
  <pageSetup scale="37" orientation="portrait" r:id="rId3"/>
  <rowBreaks count="1" manualBreakCount="1">
    <brk id="56" max="4"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B1:I31"/>
  <sheetViews>
    <sheetView topLeftCell="A8" zoomScale="90" zoomScaleNormal="90" workbookViewId="0">
      <selection activeCell="B7" sqref="B7"/>
    </sheetView>
  </sheetViews>
  <sheetFormatPr defaultRowHeight="14.4" x14ac:dyDescent="0.3"/>
  <cols>
    <col min="1" max="1" width="2.33203125" customWidth="1"/>
    <col min="2" max="2" width="22.44140625" customWidth="1"/>
    <col min="3" max="3" width="22.109375" customWidth="1"/>
    <col min="4" max="4" width="24.6640625" customWidth="1"/>
    <col min="5" max="5" width="35.44140625" customWidth="1"/>
    <col min="6" max="6" width="28.33203125" customWidth="1"/>
    <col min="8" max="8" width="72.109375" customWidth="1"/>
  </cols>
  <sheetData>
    <row r="1" spans="2:8" ht="105.75" customHeight="1" x14ac:dyDescent="0.3">
      <c r="H1" s="60" t="s">
        <v>146</v>
      </c>
    </row>
    <row r="3" spans="2:8" ht="15.6" x14ac:dyDescent="0.3">
      <c r="B3" s="11" t="s">
        <v>11</v>
      </c>
      <c r="C3" s="11"/>
      <c r="D3" s="11"/>
      <c r="E3" s="11"/>
      <c r="F3" s="11"/>
      <c r="G3" s="11"/>
      <c r="H3" s="11"/>
    </row>
    <row r="4" spans="2:8" ht="15.6" x14ac:dyDescent="0.3">
      <c r="B4" s="61"/>
      <c r="C4" s="61"/>
      <c r="D4" s="61"/>
      <c r="E4" s="61"/>
      <c r="F4" s="61"/>
      <c r="G4" s="61"/>
      <c r="H4" s="61"/>
    </row>
    <row r="5" spans="2:8" ht="15.6" x14ac:dyDescent="0.3">
      <c r="C5" s="93" t="s">
        <v>63</v>
      </c>
      <c r="D5" s="93" t="s">
        <v>63</v>
      </c>
      <c r="E5" s="93" t="s">
        <v>62</v>
      </c>
      <c r="F5" s="65" t="s">
        <v>64</v>
      </c>
    </row>
    <row r="6" spans="2:8" ht="43.5" customHeight="1" x14ac:dyDescent="0.3">
      <c r="B6" s="99" t="s">
        <v>251</v>
      </c>
      <c r="C6" s="69">
        <f>Summary!C51</f>
        <v>0</v>
      </c>
      <c r="D6" s="89"/>
      <c r="E6" s="82" t="e">
        <f>ABS(D6-C6)/C6</f>
        <v>#DIV/0!</v>
      </c>
      <c r="F6" s="68" t="e">
        <f>VLOOKUP(E6,B28:F30,4,TRUE)</f>
        <v>#DIV/0!</v>
      </c>
      <c r="H6" s="132" t="s">
        <v>245</v>
      </c>
    </row>
    <row r="7" spans="2:8" ht="43.5" customHeight="1" x14ac:dyDescent="0.3">
      <c r="B7" s="99" t="s">
        <v>243</v>
      </c>
      <c r="C7" s="69">
        <f>Summary!C52</f>
        <v>0</v>
      </c>
      <c r="D7" s="89"/>
      <c r="E7" s="82" t="e">
        <f t="shared" ref="E7:E8" si="0">ABS(D7-C7)/C7</f>
        <v>#DIV/0!</v>
      </c>
      <c r="F7" s="68" t="e">
        <f>VLOOKUP(E7,B28:F30,4,TRUE)</f>
        <v>#DIV/0!</v>
      </c>
      <c r="H7" s="133"/>
    </row>
    <row r="8" spans="2:8" ht="43.5" customHeight="1" x14ac:dyDescent="0.3">
      <c r="B8" s="99" t="s">
        <v>244</v>
      </c>
      <c r="C8" s="69">
        <f>Summary!C53</f>
        <v>0</v>
      </c>
      <c r="D8" s="89"/>
      <c r="E8" s="82" t="e">
        <f t="shared" si="0"/>
        <v>#DIV/0!</v>
      </c>
      <c r="F8" s="68" t="e">
        <f>VLOOKUP(E8,B28:F30,4,TRUE)</f>
        <v>#DIV/0!</v>
      </c>
      <c r="H8" s="134"/>
    </row>
    <row r="9" spans="2:8" x14ac:dyDescent="0.3">
      <c r="F9" s="66"/>
    </row>
    <row r="10" spans="2:8" ht="15.6" x14ac:dyDescent="0.3">
      <c r="B10" s="11" t="s">
        <v>14</v>
      </c>
      <c r="C10" s="11"/>
      <c r="D10" s="11"/>
      <c r="E10" s="11"/>
      <c r="F10" s="63"/>
      <c r="G10" s="11"/>
      <c r="H10" s="11"/>
    </row>
    <row r="11" spans="2:8" ht="15.6" x14ac:dyDescent="0.3">
      <c r="B11" s="90"/>
      <c r="C11" s="90"/>
      <c r="D11" s="90"/>
      <c r="E11" s="90"/>
      <c r="F11" s="90"/>
      <c r="G11" s="61"/>
      <c r="H11" s="61"/>
    </row>
    <row r="12" spans="2:8" ht="15.6" x14ac:dyDescent="0.3">
      <c r="C12" s="93" t="s">
        <v>63</v>
      </c>
      <c r="D12" s="93" t="s">
        <v>63</v>
      </c>
      <c r="E12" s="93" t="s">
        <v>62</v>
      </c>
      <c r="F12" s="65" t="s">
        <v>64</v>
      </c>
    </row>
    <row r="13" spans="2:8" ht="28.8" x14ac:dyDescent="0.3">
      <c r="B13" s="100" t="s">
        <v>246</v>
      </c>
      <c r="C13" s="69">
        <f>Summary!C50</f>
        <v>0</v>
      </c>
      <c r="D13" s="89"/>
      <c r="E13" s="82" t="e">
        <f>ABS(D13-C13)/C13</f>
        <v>#DIV/0!</v>
      </c>
      <c r="F13" s="68" t="e">
        <f>VLOOKUP(E13,B28:F30,4,TRUE)</f>
        <v>#DIV/0!</v>
      </c>
      <c r="H13" s="28" t="s">
        <v>245</v>
      </c>
    </row>
    <row r="14" spans="2:8" x14ac:dyDescent="0.3">
      <c r="F14" s="66"/>
    </row>
    <row r="15" spans="2:8" x14ac:dyDescent="0.3">
      <c r="F15" s="66"/>
    </row>
    <row r="16" spans="2:8" ht="15.75" customHeight="1" x14ac:dyDescent="0.3">
      <c r="B16" s="11" t="s">
        <v>12</v>
      </c>
      <c r="C16" s="11"/>
      <c r="D16" s="11"/>
      <c r="E16" s="11"/>
      <c r="F16" s="63"/>
      <c r="G16" s="11"/>
      <c r="H16" s="11"/>
    </row>
    <row r="17" spans="2:9" x14ac:dyDescent="0.3">
      <c r="F17" s="66"/>
    </row>
    <row r="18" spans="2:9" ht="15.6" x14ac:dyDescent="0.3">
      <c r="C18" s="93" t="s">
        <v>63</v>
      </c>
      <c r="D18" s="93" t="s">
        <v>63</v>
      </c>
      <c r="E18" s="93" t="s">
        <v>62</v>
      </c>
      <c r="F18" s="65" t="s">
        <v>64</v>
      </c>
    </row>
    <row r="19" spans="2:9" ht="30" customHeight="1" x14ac:dyDescent="0.3">
      <c r="B19" s="99" t="s">
        <v>247</v>
      </c>
      <c r="C19" s="69">
        <f>Summary!C54</f>
        <v>0</v>
      </c>
      <c r="D19" s="12"/>
      <c r="E19" s="82" t="e">
        <f t="shared" ref="E19:E20" si="1">ABS(D19-C19)/C19</f>
        <v>#DIV/0!</v>
      </c>
      <c r="F19" s="68" t="e">
        <f>VLOOKUP(E19,B28:F30,4,TRUE)</f>
        <v>#DIV/0!</v>
      </c>
      <c r="H19" s="152" t="s">
        <v>249</v>
      </c>
    </row>
    <row r="20" spans="2:9" ht="30" customHeight="1" x14ac:dyDescent="0.3">
      <c r="B20" s="99" t="s">
        <v>248</v>
      </c>
      <c r="C20" s="69">
        <f>Summary!C55</f>
        <v>0</v>
      </c>
      <c r="D20" s="12"/>
      <c r="E20" s="82" t="e">
        <f t="shared" si="1"/>
        <v>#DIV/0!</v>
      </c>
      <c r="F20" s="68" t="e">
        <f>VLOOKUP(E20,B28:F30,4,TRUE)</f>
        <v>#DIV/0!</v>
      </c>
      <c r="H20" s="152"/>
    </row>
    <row r="21" spans="2:9" x14ac:dyDescent="0.3">
      <c r="F21" s="66"/>
    </row>
    <row r="22" spans="2:9" ht="15.6" x14ac:dyDescent="0.3">
      <c r="B22" s="11" t="s">
        <v>13</v>
      </c>
      <c r="C22" s="11"/>
      <c r="D22" s="11"/>
      <c r="E22" s="11"/>
      <c r="F22" s="63"/>
      <c r="G22" s="11"/>
      <c r="H22" s="11"/>
    </row>
    <row r="23" spans="2:9" ht="15.6" x14ac:dyDescent="0.3">
      <c r="B23" s="61"/>
      <c r="C23" s="61"/>
      <c r="D23" s="61"/>
      <c r="E23" s="61"/>
      <c r="F23" s="64"/>
      <c r="G23" s="61"/>
      <c r="H23" s="61"/>
    </row>
    <row r="24" spans="2:9" ht="15.6" x14ac:dyDescent="0.3">
      <c r="C24" s="93" t="s">
        <v>63</v>
      </c>
      <c r="D24" s="93" t="s">
        <v>63</v>
      </c>
      <c r="E24" s="93" t="s">
        <v>62</v>
      </c>
      <c r="F24" s="65" t="s">
        <v>64</v>
      </c>
    </row>
    <row r="25" spans="2:9" ht="57.75" customHeight="1" x14ac:dyDescent="0.3">
      <c r="B25" s="72" t="s">
        <v>174</v>
      </c>
      <c r="C25" s="69">
        <f>Summary!C56</f>
        <v>0</v>
      </c>
      <c r="D25" s="89"/>
      <c r="E25" s="82" t="e">
        <f>ABS(D25-C25)/C25</f>
        <v>#DIV/0!</v>
      </c>
      <c r="F25" s="68" t="e">
        <f>VLOOKUP(E25,B28:F30,4,TRUE)</f>
        <v>#DIV/0!</v>
      </c>
      <c r="H25" s="28" t="s">
        <v>245</v>
      </c>
    </row>
    <row r="26" spans="2:9" x14ac:dyDescent="0.3">
      <c r="B26" s="10"/>
      <c r="C26" s="10"/>
      <c r="D26" s="10"/>
      <c r="E26" s="10"/>
      <c r="F26" s="67"/>
      <c r="G26" s="156"/>
      <c r="H26" s="156"/>
      <c r="I26" s="10"/>
    </row>
    <row r="28" spans="2:9" x14ac:dyDescent="0.3">
      <c r="B28" s="153">
        <v>0</v>
      </c>
      <c r="C28" s="153"/>
      <c r="D28" s="153"/>
      <c r="E28" s="154" t="s">
        <v>59</v>
      </c>
      <c r="F28" s="155"/>
    </row>
    <row r="29" spans="2:9" x14ac:dyDescent="0.3">
      <c r="B29" s="153">
        <v>0.05</v>
      </c>
      <c r="C29" s="153"/>
      <c r="D29" s="153"/>
      <c r="E29" s="154" t="s">
        <v>60</v>
      </c>
      <c r="F29" s="155"/>
    </row>
    <row r="30" spans="2:9" x14ac:dyDescent="0.3">
      <c r="B30" s="153">
        <v>5.0099999999999999E-2</v>
      </c>
      <c r="C30" s="153"/>
      <c r="D30" s="153"/>
      <c r="E30" s="154" t="s">
        <v>61</v>
      </c>
      <c r="F30" s="155"/>
    </row>
    <row r="31" spans="2:9" x14ac:dyDescent="0.3">
      <c r="B31" s="62"/>
      <c r="C31" s="62"/>
      <c r="D31" s="62"/>
      <c r="E31" s="62"/>
      <c r="F31" s="62"/>
    </row>
  </sheetData>
  <customSheetViews>
    <customSheetView guid="{E1B2FDDB-2559-4EA9-8507-006D40C4D615}" scale="90" topLeftCell="A13">
      <selection activeCell="F25" sqref="F25"/>
      <pageMargins left="0.7" right="0.7" top="0.75" bottom="0.75" header="0.3" footer="0.3"/>
      <pageSetup orientation="portrait" r:id="rId1"/>
    </customSheetView>
    <customSheetView guid="{158450B2-D764-4E24-9438-D1520C8C1F7B}" scale="90" topLeftCell="A13">
      <selection activeCell="F25" sqref="F25"/>
      <pageMargins left="0.7" right="0.7" top="0.75" bottom="0.75" header="0.3" footer="0.3"/>
      <pageSetup orientation="portrait" r:id="rId2"/>
    </customSheetView>
  </customSheetViews>
  <mergeCells count="9">
    <mergeCell ref="H19:H20"/>
    <mergeCell ref="H6:H8"/>
    <mergeCell ref="B28:D28"/>
    <mergeCell ref="E28:F28"/>
    <mergeCell ref="B30:D30"/>
    <mergeCell ref="E30:F30"/>
    <mergeCell ref="B29:D29"/>
    <mergeCell ref="E29:F29"/>
    <mergeCell ref="G26:H26"/>
  </mergeCells>
  <pageMargins left="0.7" right="0.7" top="0.75" bottom="0.75" header="0.3" footer="0.3"/>
  <pageSetup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413A509F06804B9E7DD5947394C89B" ma:contentTypeVersion="6" ma:contentTypeDescription="Create a new document." ma:contentTypeScope="" ma:versionID="274af7d8f33921a69b564cdb9c6f9fa0">
  <xsd:schema xmlns:xsd="http://www.w3.org/2001/XMLSchema" xmlns:xs="http://www.w3.org/2001/XMLSchema" xmlns:p="http://schemas.microsoft.com/office/2006/metadata/properties" xmlns:ns2="26b607cc-1684-41b0-b4c0-924e1bdd6e26" xmlns:ns3="52985c86-f8c2-4ffb-9ed4-056f10e7bf99" targetNamespace="http://schemas.microsoft.com/office/2006/metadata/properties" ma:root="true" ma:fieldsID="e3548187625c987813b5b9f5b51bcd54" ns2:_="" ns3:_="">
    <xsd:import namespace="26b607cc-1684-41b0-b4c0-924e1bdd6e26"/>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b607cc-1684-41b0-b4c0-924e1bdd6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445717-74C4-4A7F-802A-118681394774}">
  <ds:schemaRefs>
    <ds:schemaRef ds:uri="http://schemas.microsoft.com/sharepoint/v3/contenttype/forms"/>
  </ds:schemaRefs>
</ds:datastoreItem>
</file>

<file path=customXml/itemProps2.xml><?xml version="1.0" encoding="utf-8"?>
<ds:datastoreItem xmlns:ds="http://schemas.openxmlformats.org/officeDocument/2006/customXml" ds:itemID="{ABFA3AAB-BBE9-43F1-8845-8A7F95628577}">
  <ds:schemaRefs>
    <ds:schemaRef ds:uri="http://purl.org/dc/terms/"/>
    <ds:schemaRef ds:uri="http://schemas.microsoft.com/office/2006/metadata/properties"/>
    <ds:schemaRef ds:uri="http://www.w3.org/XML/1998/namespace"/>
    <ds:schemaRef ds:uri="52985c86-f8c2-4ffb-9ed4-056f10e7bf99"/>
    <ds:schemaRef ds:uri="http://purl.org/dc/elements/1.1/"/>
    <ds:schemaRef ds:uri="26b607cc-1684-41b0-b4c0-924e1bdd6e26"/>
    <ds:schemaRef ds:uri="http://schemas.microsoft.com/office/infopath/2007/PartnerControls"/>
    <ds:schemaRef ds:uri="http://purl.org/dc/dcmityp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1F556D57-2A23-4C07-A242-82D84F857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b607cc-1684-41b0-b4c0-924e1bdd6e26"/>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Summary</vt:lpstr>
      <vt:lpstr>Assessment Report</vt:lpstr>
      <vt:lpstr>5% check</vt:lpstr>
      <vt:lpstr>'Assessment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Managedent - GBCA - Carbon Neutral Submission Template - 2nd draft - for DOEE review</dc:title>
  <dc:creator>Simon Ng</dc:creator>
  <cp:lastModifiedBy>Alex Goryachev</cp:lastModifiedBy>
  <dcterms:created xsi:type="dcterms:W3CDTF">2018-04-06T06:46:47Z</dcterms:created>
  <dcterms:modified xsi:type="dcterms:W3CDTF">2023-05-30T02:22:30Z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0x010100E5413A509F06804B9E7DD5947394C89B</vt:lpwstr>
  </property>
  <property fmtid="{D5CDD505-2E9C-101B-9397-08002B2CF9AE}" pid="3" name="RecordPoint_ActiveItemSiteId">
    <vt:lpwstr>{65a9c67d-8621-4daf-8c18-51b91f4b20f6}</vt:lpwstr>
  </property>
  <property fmtid="{D5CDD505-2E9C-101B-9397-08002B2CF9AE}" pid="4" name="RecordPoint_ActiveItemListId">
    <vt:lpwstr>{5f7ba889-e0c2-4ba2-8115-4fd567fc9e40}</vt:lpwstr>
  </property>
  <property fmtid="{D5CDD505-2E9C-101B-9397-08002B2CF9AE}" pid="5" name="RecordPoint_ActiveItemUniqueId">
    <vt:lpwstr>{7d4150fd-3f33-422f-a47a-ff0a60279121}</vt:lpwstr>
  </property>
  <property fmtid="{D5CDD505-2E9C-101B-9397-08002B2CF9AE}" pid="6" name="RecordPoint_ActiveItemWebId">
    <vt:lpwstr>{de5decc4-de20-44b0-8aaf-32f35ac57d76}</vt:lpwstr>
  </property>
  <property fmtid="{D5CDD505-2E9C-101B-9397-08002B2CF9AE}" pid="7" name="RecordPoint_WorkflowType">
    <vt:lpwstr>ActiveSubmitStub</vt:lpwstr>
  </property>
  <property fmtid="{D5CDD505-2E9C-101B-9397-08002B2CF9AE}" pid="8" name="RecordPoint_SubmissionDate">
    <vt:lpwstr/>
  </property>
  <property fmtid="{D5CDD505-2E9C-101B-9397-08002B2CF9AE}" pid="9" name="RecordPoint_RecordNumberSubmitted">
    <vt:lpwstr/>
  </property>
  <property fmtid="{D5CDD505-2E9C-101B-9397-08002B2CF9AE}" pid="10" name="RecordPoint_SubmissionCompleted">
    <vt:lpwstr/>
  </property>
  <property fmtid="{D5CDD505-2E9C-101B-9397-08002B2CF9AE}" pid="11" name="RecordPoint_ActiveItemMoved">
    <vt:lpwstr/>
  </property>
  <property fmtid="{D5CDD505-2E9C-101B-9397-08002B2CF9AE}" pid="12" name="RecordPoint_RecordFormat">
    <vt:lpwstr/>
  </property>
  <property fmtid="{D5CDD505-2E9C-101B-9397-08002B2CF9AE}" pid="13" name="Order">
    <vt:r8>40000</vt:r8>
  </property>
</Properties>
</file>